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140" activeTab="1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ข้อมูลพื้นฐาน!$E$3:$M$123</definedName>
  </definedNames>
  <calcPr calcId="125725"/>
  <pivotCaches>
    <pivotCache cacheId="307" r:id="rId4"/>
    <pivotCache cacheId="308" r:id="rId5"/>
  </pivotCaches>
</workbook>
</file>

<file path=xl/calcChain.xml><?xml version="1.0" encoding="utf-8"?>
<calcChain xmlns="http://schemas.openxmlformats.org/spreadsheetml/2006/main">
  <c r="L117" i="1"/>
  <c r="L103" l="1"/>
  <c r="L102"/>
  <c r="K76" l="1"/>
  <c r="J76"/>
  <c r="I76"/>
  <c r="H76"/>
  <c r="K22"/>
  <c r="C38" i="2"/>
</calcChain>
</file>

<file path=xl/sharedStrings.xml><?xml version="1.0" encoding="utf-8"?>
<sst xmlns="http://schemas.openxmlformats.org/spreadsheetml/2006/main" count="1183" uniqueCount="213">
  <si>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</si>
  <si>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</si>
  <si>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</si>
  <si>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</si>
  <si>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</si>
  <si>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</si>
  <si>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</si>
  <si>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</si>
  <si>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</si>
  <si>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</si>
  <si>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</si>
  <si>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</si>
  <si>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</si>
  <si>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</si>
  <si>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</si>
  <si>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</si>
  <si>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</si>
  <si>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</si>
  <si>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</si>
  <si>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</si>
  <si>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</si>
  <si>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</si>
  <si>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</si>
  <si>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</si>
  <si>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</si>
  <si>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</si>
  <si>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</si>
  <si>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</si>
  <si>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</si>
  <si>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</si>
  <si>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</si>
  <si>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</si>
  <si>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</si>
  <si>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</si>
  <si>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</si>
  <si>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</si>
  <si>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</si>
  <si>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</si>
  <si>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</si>
  <si>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</si>
  <si>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</si>
  <si>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</si>
  <si>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</si>
  <si>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</si>
  <si>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</si>
  <si>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</si>
  <si>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</si>
  <si>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</si>
  <si>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</si>
  <si>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</si>
  <si>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</si>
  <si>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</si>
  <si>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</si>
  <si>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</si>
  <si>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</si>
  <si>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</si>
  <si>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</si>
  <si>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</si>
  <si>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</si>
  <si>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</si>
  <si>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</si>
  <si>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</si>
  <si>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</si>
  <si>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</si>
  <si>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</si>
  <si>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</si>
  <si>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</si>
  <si>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</si>
  <si>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</si>
  <si>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</si>
  <si>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</si>
  <si>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</si>
  <si>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</si>
  <si>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</si>
  <si>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</si>
  <si>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</si>
  <si>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</si>
  <si>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</si>
  <si>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</si>
  <si>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</si>
  <si>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</si>
  <si>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</si>
  <si>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</si>
  <si>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</si>
  <si>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</si>
  <si>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</si>
  <si>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</si>
  <si>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</si>
  <si>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</si>
  <si>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</si>
  <si>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</si>
  <si>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</si>
  <si>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</si>
  <si>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</si>
  <si>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</si>
  <si>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</si>
  <si>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</si>
  <si>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</si>
  <si>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</si>
  <si>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</si>
  <si>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</si>
  <si>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</si>
  <si>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</si>
  <si>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</si>
  <si>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</si>
  <si>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</si>
  <si>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</si>
  <si>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</si>
  <si>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</si>
  <si>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</si>
  <si>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</si>
  <si>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</si>
  <si>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</si>
  <si>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</si>
  <si>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</si>
  <si>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</si>
  <si>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</si>
  <si>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</si>
  <si>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</si>
  <si>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</si>
  <si>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</si>
  <si>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</si>
  <si>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</si>
  <si>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</si>
  <si>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</si>
  <si>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</si>
  <si>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</si>
  <si>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</si>
  <si>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</si>
  <si>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</si>
  <si>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</si>
  <si>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</si>
  <si>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</si>
  <si>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</si>
  <si>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</si>
  <si>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</si>
  <si>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</si>
  <si>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</si>
  <si>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</si>
  <si>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</si>
  <si>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</si>
  <si>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</si>
  <si>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</si>
  <si>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</si>
  <si>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</si>
  <si>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</si>
  <si>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</si>
  <si>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</si>
  <si>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</si>
  <si>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</si>
  <si>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</si>
  <si>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</si>
  <si>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</si>
  <si>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 xml:space="preserve"> -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</si>
  <si>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</si>
  <si>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</si>
  <si>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สำนักงานเกษตรจังหวัดสุรินทร์</t>
  </si>
  <si>
    <t>สำนักงานประมงจังหวัดสุรินทร์</t>
  </si>
  <si>
    <t>ธนาคารเพื่อการเกษตรและสหกรณ์การเกษตรจังหวัดสุรินทร์</t>
  </si>
  <si>
    <t>สำนักงานอุตสาหกรรมจังหวัดสุรินทร์</t>
  </si>
  <si>
    <t>การไฟฟ้าส่วนภูมิภาคจังหวัดสุรินทร์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</si>
  <si>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</si>
  <si>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</si>
  <si>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</si>
  <si>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</si>
  <si>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สนง.ท่องเที่ยวและกีฬาฯ/
ททท.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</si>
  <si>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</si>
  <si>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</si>
  <si>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</si>
  <si>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สำนักงานสรรพากรพื้นที่สุรินทร์</t>
  </si>
  <si>
    <t>สำนักงานสรรพสามิตพื้นที่สุรินทร์</t>
  </si>
  <si>
    <t>สำนักงานพัฒนาธุรกิจการค้าจังหวัด</t>
  </si>
  <si>
    <t>วัยสูงอายุ (60 ปีขึ้นไป)</t>
  </si>
  <si>
    <t>กรมการปกครอง 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</si>
  <si>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</si>
  <si>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</si>
  <si>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</si>
  <si>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</si>
  <si>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</si>
  <si>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</si>
  <si>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 xml:space="preserve">สำนักงานส่งเสริมการปกครองส่วนท้องถิ่นจังหวัด  สำนักงานเขตพื้นที่การศึกษา </t>
  </si>
  <si>
    <t xml:space="preserve">สำนักงานเขตพื้นที่การศึกษามัธยมศึกษา </t>
  </si>
  <si>
    <t xml:space="preserve">สำนักงานศึกษาธิการจังหวัดสุรินทร์  </t>
  </si>
  <si>
    <t>สำนักงานส่งเสริมการศึกษานอกระบบและการศึกษาตามอัธยาศัย</t>
  </si>
  <si>
    <t>สำนักงานพระพุทธศาสนา</t>
  </si>
  <si>
    <t>สำนักงานพระพุทธศาสนา,สำนักงานวัฒนธรรมจังหวัด</t>
  </si>
  <si>
    <t xml:space="preserve"> สำนักงานสาธารณสุขจังหวัด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</si>
  <si>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</si>
  <si>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</si>
  <si>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</si>
  <si>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</si>
  <si>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สำนักงานป้องกันและบรรเทาสาธารณภัยจังหวัดสุรินทร์</t>
  </si>
  <si>
    <t>สำนักงานป้องกันและบรรเทาสาธารณภัยจังหวัด</t>
  </si>
  <si>
    <t>ศูนย์ป้องกันและปราบปรามยาเสพติด</t>
  </si>
  <si>
    <t>โครงการชลประทานที่ 8</t>
  </si>
  <si>
    <t>กรมควบคุมมลพิษ กระทรวงทรัพยากรธรรมชาติและสิ่งแวดล้อม</t>
  </si>
  <si>
    <t xml:space="preserve">สำนักงานเศรษฐกิจการเกษตร
ศูนย์ป่าไม้จังหวัดสุรินทร์
</t>
  </si>
  <si>
    <t>สถานีตรวจอากาศจังหวัด</t>
  </si>
  <si>
    <t>การประปาส่วนภูมิภาคจังหวัด</t>
  </si>
  <si>
    <t>สำนักงานทรัพยากรธรรมชาติและสิ่งแวดล้อมจังหวัดสุรินทร์</t>
  </si>
  <si>
    <t xml:space="preserve">กรมควบคุมมลพิษ </t>
  </si>
  <si>
    <t>กรมชลประทาน</t>
  </si>
  <si>
    <t>พันบาท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</si>
  <si>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</si>
  <si>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</si>
  <si>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</si>
  <si>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</si>
  <si>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</si>
  <si>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</si>
  <si>
    <t>เป็นรายการที่ไม่มีหน่วยวัด</t>
  </si>
  <si>
    <t>คะแนน</t>
  </si>
  <si>
    <t>จำนวนคดีอาญาที่จับกุมหน่วยเป็นคนเนื่องจากคดีที่รัฐเป็นผู้เสียหายไม่สามารถรายงานเป็นจำนวนรายได้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</si>
  <si>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14 เดือน กันยายน ปี 2563</t>
    </r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</si>
</sst>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#,##0.0_);\(#,##0.0\)"/>
    <numFmt numFmtId="190" formatCode="#,##0.0"/>
  </numFmts>
  <fonts count="1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4"/>
      <color theme="4" tint="-0.499984740745262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2" fillId="0" borderId="5" xfId="0" applyFont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188" fontId="2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6" fillId="0" borderId="0" xfId="0" applyFont="1" applyFill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0" fillId="0" borderId="0" xfId="0" applyAlignment="1">
      <alignment horizontal="left" indent="1"/>
    </xf>
    <xf numFmtId="0" fontId="10" fillId="4" borderId="0" xfId="0" applyFont="1" applyFill="1"/>
    <xf numFmtId="0" fontId="10" fillId="0" borderId="0" xfId="0" applyFont="1"/>
    <xf numFmtId="0" fontId="2" fillId="0" borderId="7" xfId="0" applyFont="1" applyBorder="1" applyAlignment="1">
      <alignment horizontal="center" vertical="top"/>
    </xf>
    <xf numFmtId="187" fontId="2" fillId="3" borderId="1" xfId="1" applyNumberFormat="1" applyFont="1" applyFill="1" applyBorder="1" applyAlignment="1">
      <alignment horizontal="center" vertical="top" wrapText="1"/>
    </xf>
    <xf numFmtId="3" fontId="2" fillId="3" borderId="5" xfId="1" applyNumberFormat="1" applyFont="1" applyFill="1" applyBorder="1" applyAlignment="1">
      <alignment horizontal="right" vertical="top" wrapText="1"/>
    </xf>
    <xf numFmtId="3" fontId="2" fillId="0" borderId="5" xfId="1" applyNumberFormat="1" applyFont="1" applyBorder="1" applyAlignment="1">
      <alignment horizontal="right" vertical="top" wrapText="1"/>
    </xf>
    <xf numFmtId="3" fontId="2" fillId="0" borderId="5" xfId="1" applyNumberFormat="1" applyFont="1" applyBorder="1" applyAlignment="1">
      <alignment horizontal="center" vertical="top" wrapText="1"/>
    </xf>
    <xf numFmtId="37" fontId="2" fillId="0" borderId="5" xfId="1" applyNumberFormat="1" applyFont="1" applyBorder="1" applyAlignment="1">
      <alignment horizontal="right" vertical="top" wrapText="1"/>
    </xf>
    <xf numFmtId="37" fontId="2" fillId="3" borderId="5" xfId="1" applyNumberFormat="1" applyFont="1" applyFill="1" applyBorder="1" applyAlignment="1">
      <alignment horizontal="right" vertical="top" wrapText="1"/>
    </xf>
    <xf numFmtId="37" fontId="7" fillId="0" borderId="5" xfId="1" applyNumberFormat="1" applyFont="1" applyBorder="1" applyAlignment="1">
      <alignment horizontal="right" vertical="top" wrapText="1"/>
    </xf>
    <xf numFmtId="37" fontId="7" fillId="3" borderId="5" xfId="1" applyNumberFormat="1" applyFont="1" applyFill="1" applyBorder="1" applyAlignment="1">
      <alignment horizontal="right" vertical="top" wrapText="1"/>
    </xf>
    <xf numFmtId="37" fontId="2" fillId="0" borderId="5" xfId="1" applyNumberFormat="1" applyFont="1" applyBorder="1" applyAlignment="1">
      <alignment vertical="top" wrapText="1"/>
    </xf>
    <xf numFmtId="37" fontId="2" fillId="3" borderId="5" xfId="1" applyNumberFormat="1" applyFont="1" applyFill="1" applyBorder="1" applyAlignment="1">
      <alignment vertical="top" wrapText="1"/>
    </xf>
    <xf numFmtId="37" fontId="7" fillId="0" borderId="5" xfId="1" applyNumberFormat="1" applyFont="1" applyBorder="1" applyAlignment="1">
      <alignment vertical="top" wrapText="1"/>
    </xf>
    <xf numFmtId="37" fontId="7" fillId="3" borderId="5" xfId="1" applyNumberFormat="1" applyFont="1" applyFill="1" applyBorder="1" applyAlignment="1">
      <alignment vertical="top" wrapText="1"/>
    </xf>
    <xf numFmtId="37" fontId="2" fillId="3" borderId="5" xfId="1" applyNumberFormat="1" applyFont="1" applyFill="1" applyBorder="1" applyAlignment="1">
      <alignment horizontal="right" vertical="top"/>
    </xf>
    <xf numFmtId="189" fontId="2" fillId="0" borderId="5" xfId="1" applyNumberFormat="1" applyFont="1" applyBorder="1" applyAlignment="1">
      <alignment horizontal="right" vertical="top" wrapText="1"/>
    </xf>
    <xf numFmtId="190" fontId="2" fillId="3" borderId="5" xfId="1" applyNumberFormat="1" applyFont="1" applyFill="1" applyBorder="1" applyAlignment="1">
      <alignment horizontal="right" vertical="top" wrapText="1"/>
    </xf>
    <xf numFmtId="37" fontId="1" fillId="0" borderId="5" xfId="1" applyNumberFormat="1" applyFont="1" applyBorder="1" applyAlignment="1">
      <alignment horizontal="right" vertical="top" wrapText="1"/>
    </xf>
    <xf numFmtId="37" fontId="1" fillId="3" borderId="5" xfId="1" applyNumberFormat="1" applyFont="1" applyFill="1" applyBorder="1" applyAlignment="1">
      <alignment horizontal="right" vertical="top" wrapText="1"/>
    </xf>
    <xf numFmtId="190" fontId="1" fillId="3" borderId="5" xfId="1" applyNumberFormat="1" applyFont="1" applyFill="1" applyBorder="1" applyAlignment="1">
      <alignment horizontal="right" vertical="top" wrapText="1"/>
    </xf>
    <xf numFmtId="37" fontId="2" fillId="0" borderId="1" xfId="1" applyNumberFormat="1" applyFont="1" applyBorder="1" applyAlignment="1">
      <alignment vertical="top" wrapText="1"/>
    </xf>
    <xf numFmtId="37" fontId="7" fillId="3" borderId="5" xfId="1" applyNumberFormat="1" applyFont="1" applyFill="1" applyBorder="1" applyAlignment="1">
      <alignment horizontal="right" vertical="top"/>
    </xf>
    <xf numFmtId="37" fontId="2" fillId="0" borderId="1" xfId="1" applyNumberFormat="1" applyFont="1" applyBorder="1" applyAlignment="1">
      <alignment horizontal="right" vertical="top" wrapText="1"/>
    </xf>
    <xf numFmtId="39" fontId="7" fillId="0" borderId="5" xfId="1" applyNumberFormat="1" applyFont="1" applyBorder="1" applyAlignment="1">
      <alignment vertical="top" wrapText="1"/>
    </xf>
    <xf numFmtId="39" fontId="2" fillId="0" borderId="5" xfId="1" applyNumberFormat="1" applyFont="1" applyBorder="1" applyAlignment="1">
      <alignment vertical="top" wrapText="1"/>
    </xf>
    <xf numFmtId="189" fontId="7" fillId="3" borderId="5" xfId="1" applyNumberFormat="1" applyFont="1" applyFill="1" applyBorder="1" applyAlignment="1">
      <alignment vertical="top" wrapText="1"/>
    </xf>
    <xf numFmtId="39" fontId="7" fillId="3" borderId="5" xfId="1" applyNumberFormat="1" applyFont="1" applyFill="1" applyBorder="1" applyAlignment="1">
      <alignment vertical="top" wrapText="1"/>
    </xf>
    <xf numFmtId="39" fontId="9" fillId="3" borderId="5" xfId="1" applyNumberFormat="1" applyFont="1" applyFill="1" applyBorder="1" applyAlignment="1">
      <alignment vertical="top" wrapText="1"/>
    </xf>
    <xf numFmtId="39" fontId="9" fillId="0" borderId="5" xfId="1" applyNumberFormat="1" applyFont="1" applyBorder="1" applyAlignment="1">
      <alignment vertical="top" wrapText="1"/>
    </xf>
    <xf numFmtId="4" fontId="2" fillId="0" borderId="5" xfId="1" applyNumberFormat="1" applyFont="1" applyBorder="1" applyAlignment="1">
      <alignment vertical="top" wrapText="1"/>
    </xf>
    <xf numFmtId="4" fontId="7" fillId="3" borderId="5" xfId="1" applyNumberFormat="1" applyFont="1" applyFill="1" applyBorder="1" applyAlignment="1">
      <alignment horizontal="right" vertical="top" wrapText="1"/>
    </xf>
    <xf numFmtId="4" fontId="1" fillId="3" borderId="5" xfId="1" applyNumberFormat="1" applyFont="1" applyFill="1" applyBorder="1" applyAlignment="1">
      <alignment horizontal="right" vertical="top" wrapText="1"/>
    </xf>
    <xf numFmtId="4" fontId="7" fillId="0" borderId="5" xfId="1" applyNumberFormat="1" applyFont="1" applyBorder="1" applyAlignment="1">
      <alignment horizontal="right" vertical="top" wrapText="1"/>
    </xf>
    <xf numFmtId="4" fontId="2" fillId="0" borderId="5" xfId="1" applyNumberFormat="1" applyFont="1" applyBorder="1" applyAlignment="1">
      <alignment horizontal="right" vertical="top" wrapText="1"/>
    </xf>
    <xf numFmtId="4" fontId="2" fillId="0" borderId="5" xfId="1" applyNumberFormat="1" applyFont="1" applyFill="1" applyBorder="1" applyAlignment="1">
      <alignment horizontal="right" vertical="top" wrapText="1"/>
    </xf>
    <xf numFmtId="4" fontId="2" fillId="3" borderId="5" xfId="1" applyNumberFormat="1" applyFont="1" applyFill="1" applyBorder="1" applyAlignment="1">
      <alignment horizontal="right" vertical="top" wrapText="1"/>
    </xf>
    <xf numFmtId="4" fontId="1" fillId="0" borderId="5" xfId="1" applyNumberFormat="1" applyFont="1" applyBorder="1" applyAlignment="1">
      <alignment horizontal="right" vertical="top" wrapText="1"/>
    </xf>
    <xf numFmtId="37" fontId="2" fillId="3" borderId="1" xfId="1" applyNumberFormat="1" applyFont="1" applyFill="1" applyBorder="1" applyAlignment="1">
      <alignment vertical="top" wrapText="1"/>
    </xf>
    <xf numFmtId="37" fontId="2" fillId="3" borderId="1" xfId="1" applyNumberFormat="1" applyFont="1" applyFill="1" applyBorder="1" applyAlignment="1">
      <alignment horizontal="right" vertical="top" wrapText="1"/>
    </xf>
    <xf numFmtId="4" fontId="2" fillId="3" borderId="5" xfId="1" applyNumberFormat="1" applyFont="1" applyFill="1" applyBorder="1" applyAlignment="1">
      <alignment vertical="top" wrapText="1"/>
    </xf>
    <xf numFmtId="4" fontId="2" fillId="3" borderId="1" xfId="1" applyNumberFormat="1" applyFont="1" applyFill="1" applyBorder="1" applyAlignment="1">
      <alignment vertical="top" wrapText="1"/>
    </xf>
    <xf numFmtId="4" fontId="2" fillId="3" borderId="1" xfId="1" applyNumberFormat="1" applyFont="1" applyFill="1" applyBorder="1" applyAlignment="1">
      <alignment horizontal="right" vertical="top" wrapText="1"/>
    </xf>
    <xf numFmtId="39" fontId="2" fillId="3" borderId="5" xfId="1" applyNumberFormat="1" applyFont="1" applyFill="1" applyBorder="1" applyAlignment="1">
      <alignment horizontal="right" vertical="top" wrapText="1"/>
    </xf>
    <xf numFmtId="39" fontId="2" fillId="3" borderId="1" xfId="1" applyNumberFormat="1" applyFont="1" applyFill="1" applyBorder="1" applyAlignment="1">
      <alignment vertical="top" wrapText="1"/>
    </xf>
    <xf numFmtId="39" fontId="2" fillId="3" borderId="1" xfId="1" applyNumberFormat="1" applyFont="1" applyFill="1" applyBorder="1" applyAlignment="1">
      <alignment horizontal="right" vertical="top" wrapText="1"/>
    </xf>
    <xf numFmtId="3" fontId="1" fillId="3" borderId="5" xfId="1" applyNumberFormat="1" applyFont="1" applyFill="1" applyBorder="1" applyAlignment="1">
      <alignment horizontal="right" vertical="top" wrapText="1"/>
    </xf>
    <xf numFmtId="3" fontId="1" fillId="0" borderId="5" xfId="1" applyNumberFormat="1" applyFont="1" applyBorder="1" applyAlignment="1">
      <alignment horizontal="right" vertical="top" wrapText="1"/>
    </xf>
    <xf numFmtId="3" fontId="1" fillId="0" borderId="1" xfId="1" applyNumberFormat="1" applyFont="1" applyBorder="1" applyAlignment="1">
      <alignment horizontal="right" vertical="top" wrapText="1"/>
    </xf>
    <xf numFmtId="3" fontId="2" fillId="0" borderId="1" xfId="1" applyNumberFormat="1" applyFont="1" applyBorder="1" applyAlignment="1">
      <alignment horizontal="right" vertical="top" wrapText="1"/>
    </xf>
    <xf numFmtId="3" fontId="2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87" fontId="2" fillId="3" borderId="1" xfId="1" applyNumberFormat="1" applyFont="1" applyFill="1" applyBorder="1" applyAlignment="1">
      <alignment horizontal="right" vertical="top" wrapText="1"/>
    </xf>
    <xf numFmtId="3" fontId="1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/>
    </xf>
    <xf numFmtId="37" fontId="1" fillId="0" borderId="1" xfId="1" applyNumberFormat="1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189" fontId="2" fillId="0" borderId="1" xfId="1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/>
    </xf>
    <xf numFmtId="37" fontId="7" fillId="3" borderId="1" xfId="1" applyNumberFormat="1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39" fontId="2" fillId="0" borderId="1" xfId="1" applyNumberFormat="1" applyFont="1" applyBorder="1" applyAlignment="1">
      <alignment vertical="top" wrapText="1"/>
    </xf>
    <xf numFmtId="189" fontId="2" fillId="3" borderId="1" xfId="1" applyNumberFormat="1" applyFont="1" applyFill="1" applyBorder="1" applyAlignment="1">
      <alignment vertical="top" wrapText="1"/>
    </xf>
    <xf numFmtId="37" fontId="7" fillId="0" borderId="5" xfId="1" applyNumberFormat="1" applyFont="1" applyFill="1" applyBorder="1" applyAlignment="1">
      <alignment horizontal="right" vertical="top" wrapText="1"/>
    </xf>
    <xf numFmtId="37" fontId="2" fillId="0" borderId="5" xfId="1" applyNumberFormat="1" applyFont="1" applyFill="1" applyBorder="1" applyAlignment="1">
      <alignment horizontal="right" vertical="top" wrapText="1"/>
    </xf>
    <xf numFmtId="4" fontId="2" fillId="0" borderId="1" xfId="1" applyNumberFormat="1" applyFont="1" applyBorder="1" applyAlignment="1">
      <alignment vertical="top" wrapText="1"/>
    </xf>
    <xf numFmtId="4" fontId="2" fillId="0" borderId="1" xfId="1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87" fontId="1" fillId="0" borderId="1" xfId="1" applyNumberFormat="1" applyFont="1" applyBorder="1" applyAlignment="1">
      <alignment horizontal="right" vertical="top" wrapText="1"/>
    </xf>
    <xf numFmtId="187" fontId="1" fillId="3" borderId="1" xfId="1" applyNumberFormat="1" applyFont="1" applyFill="1" applyBorder="1" applyAlignment="1">
      <alignment horizontal="right" vertical="top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5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5.380735648148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m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String="0" containsBlank="1" containsNumber="1" containsInteger="1" minValue="0" maxValue="0"/>
    </cacheField>
    <cacheField name="2557" numFmtId="0">
      <sharedItems containsBlank="1" containsMixedTypes="1" containsNumber="1" minValue="0.23" maxValue="17533679712.93"/>
    </cacheField>
    <cacheField name="2558" numFmtId="0">
      <sharedItems containsBlank="1" containsMixedTypes="1" containsNumber="1" minValue="-0.6" maxValue="17822429712.93"/>
    </cacheField>
    <cacheField name="2559" numFmtId="0">
      <sharedItems containsBlank="1" containsMixedTypes="1" containsNumber="1" minValue="-0.2" maxValue="18813090713"/>
    </cacheField>
    <cacheField name="2560" numFmtId="0">
      <sharedItems containsBlank="1" containsMixedTypes="1" containsNumber="1" minValue="0.12" maxValue="18618409712.93"/>
    </cacheField>
    <cacheField name="2561" numFmtId="0">
      <sharedItems containsBlank="1" containsMixedTypes="1" containsNumber="1" minValue="0.05" maxValue="19362369712.93"/>
    </cacheField>
    <cacheField name="2562" numFmtId="187">
      <sharedItems containsNonDate="0" containsString="0" containsBlank="1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unt="47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สุรินทร์"/>
        <s v="สำนักงานประมงจังหวัดสุรินทร์"/>
        <s v="ธนาคารเพื่อการเกษตรและสหกรณ์การเกษตรจังหวัดสุรินทร์"/>
        <s v="สำนักงานอุตสาหกรรมจังหวัดสุรินทร์"/>
        <s v="การไฟฟ้าส่วนภูมิภาคจังหวัดสุรินทร์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สนง.ท่องเที่ยวและกีฬาฯ/_x000a_ททท.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สุรินทร์"/>
        <s v="สำนักงานสรรพสามิตพื้นที่สุรินทร์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ส่งเสริมการปกครองส่วนท้องถิ่นจังหวัด  สำนักงานเขตพื้นที่การศึกษา "/>
        <s v="สำนักงานเขตพื้นที่การศึกษามัธยมศึกษา "/>
        <s v="สำนักงานศึกษาธิการจังหวัดสุรินทร์  "/>
        <s v="สำนักงานส่งเสริมการศึกษานอกระบบและการศึกษาตามอัธยาศัย"/>
        <s v="สำนักงานพระพุทธศาสนา,สำนักงานวัฒนธรรมจังหวัด"/>
        <s v="สำนักงานพระพุทธศาสนา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สำนักงานป้องกันและบรรเทาสาธารณภัยจังหวัดสุรินทร์"/>
        <s v="สำนักงานป้องกันและบรรเทาสาธารณภัยจังหวัด"/>
        <s v="ศูนย์ป้องกันและปราบปรามยาเสพติด"/>
        <s v="โครงการชลประทานที่ 8"/>
        <s v="กรมควบคุมมลพิษ กระทรวงทรัพยากรธรรมชาติและสิ่งแวดล้อม"/>
        <s v="สำนักงานเศรษฐกิจการเกษตร_x000a_ศูนย์ป่าไม้จังหวัดสุรินทร์_x000a_"/>
        <s v="สถานีตรวจอากาศจังหวัด"/>
        <s v="การประปาส่วนภูมิภาคจังหวัด"/>
        <s v="สำนักงานทรัพยากรธรรมชาติและสิ่งแวดล้อมจังหวัดสุรินทร์"/>
        <s v="กรมควบคุมมลพิษ "/>
        <s v="กรมชลประทาน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613194675927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พันบาท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/>
    </cacheField>
    <cacheField name="2556" numFmtId="187">
      <sharedItems containsMixedTypes="1" containsNumber="1" containsInteger="1" minValue="0" maxValue="0"/>
    </cacheField>
    <cacheField name="2557" numFmtId="0">
      <sharedItems containsMixedTypes="1" containsNumber="1" minValue="0.23" maxValue="17533679712.93"/>
    </cacheField>
    <cacheField name="2558" numFmtId="0">
      <sharedItems containsMixedTypes="1" containsNumber="1" minValue="-0.6" maxValue="17822429712.93"/>
    </cacheField>
    <cacheField name="2559" numFmtId="0">
      <sharedItems containsMixedTypes="1" containsNumber="1" minValue="-0.2" maxValue="18813090713"/>
    </cacheField>
    <cacheField name="2560" numFmtId="0">
      <sharedItems containsMixedTypes="1" containsNumber="1" minValue="0.12" maxValue="18618409712.93"/>
    </cacheField>
    <cacheField name="2561" numFmtId="0">
      <sharedItems containsMixedTypes="1" containsNumber="1" minValue="0.05" maxValue="19362369712.93"/>
    </cacheField>
    <cacheField name="2562" numFmtId="0">
      <sharedItems containsMixedTypes="1" containsNumber="1" minValue="7.0000000000000007E-2" maxValue="1982437714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7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สุรินทร์"/>
        <s v="สำนักงานประมงจังหวัดสุรินทร์"/>
        <s v="ธนาคารเพื่อการเกษตรและสหกรณ์การเกษตรจังหวัดสุรินทร์"/>
        <s v="สำนักงานอุตสาหกรรมจังหวัดสุรินทร์"/>
        <s v="การไฟฟ้าส่วนภูมิภาคจังหวัดสุรินทร์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สนง.ท่องเที่ยวและกีฬาฯ/_x000a_ททท.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สุรินทร์"/>
        <s v="สำนักงานสรรพสามิตพื้นที่สุรินทร์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ส่งเสริมการปกครองส่วนท้องถิ่นจังหวัด  สำนักงานเขตพื้นที่การศึกษา "/>
        <s v="สำนักงานเขตพื้นที่การศึกษามัธยมศึกษา "/>
        <s v="สำนักงานศึกษาธิการจังหวัดสุรินทร์  "/>
        <s v="สำนักงานส่งเสริมการศึกษานอกระบบและการศึกษาตามอัธยาศัย"/>
        <s v="สำนักงานพระพุทธศาสนา,สำนักงานวัฒนธรรมจังหวัด"/>
        <s v="สำนักงานพระพุทธศาสนา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สำนักงานป้องกันและบรรเทาสาธารณภัยจังหวัดสุรินทร์"/>
        <s v="สำนักงานป้องกันและบรรเทาสาธารณภัยจังหวัด"/>
        <s v="ศูนย์ป้องกันและปราบปรามยาเสพติด"/>
        <s v="โครงการชลประทานที่ 8"/>
        <s v="กรมควบคุมมลพิษ กระทรวงทรัพยากรธรรมชาติและสิ่งแวดล้อม"/>
        <s v="สำนักงานเศรษฐกิจการเกษตร_x000a_ศูนย์ป่าไม้จังหวัดสุรินทร์_x000a_"/>
        <s v="สถานีตรวจอากาศจังหวัด"/>
        <s v="การประปาส่วนภูมิภาคจังหวัด"/>
        <s v="สำนักงานทรัพยากรธรรมชาติและสิ่งแวดล้อมจังหวัดสุรินทร์"/>
        <s v="กรมควบคุมมลพิษ "/>
        <s v="กรมชลประทาน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m/>
    <m/>
    <n v="65068"/>
    <n v="68773"/>
    <n v="72060"/>
    <n v="72883"/>
    <m/>
    <m/>
    <m/>
    <x v="0"/>
    <m/>
  </r>
  <r>
    <n v="2"/>
    <x v="0"/>
    <x v="1"/>
    <x v="1"/>
    <m/>
    <m/>
    <n v="58343"/>
    <n v="61797"/>
    <n v="64891"/>
    <n v="65810"/>
    <m/>
    <m/>
    <m/>
    <x v="0"/>
    <m/>
  </r>
  <r>
    <n v="3"/>
    <x v="0"/>
    <x v="2"/>
    <x v="0"/>
    <m/>
    <m/>
    <n v="18647"/>
    <n v="19098"/>
    <n v="18581"/>
    <n v="16930"/>
    <m/>
    <m/>
    <m/>
    <x v="0"/>
    <m/>
  </r>
  <r>
    <n v="4"/>
    <x v="0"/>
    <x v="3"/>
    <x v="0"/>
    <m/>
    <m/>
    <n v="6331"/>
    <n v="6468"/>
    <n v="7056"/>
    <n v="7913"/>
    <m/>
    <m/>
    <m/>
    <x v="0"/>
    <m/>
  </r>
  <r>
    <n v="5"/>
    <x v="0"/>
    <x v="4"/>
    <x v="0"/>
    <m/>
    <m/>
    <n v="1159"/>
    <n v="1231"/>
    <n v="1328"/>
    <n v="1519"/>
    <m/>
    <m/>
    <m/>
    <x v="0"/>
    <m/>
  </r>
  <r>
    <n v="6"/>
    <x v="0"/>
    <x v="5"/>
    <x v="2"/>
    <m/>
    <m/>
    <n v="4205937"/>
    <n v="4207389"/>
    <n v="4207464"/>
    <n v="4207262"/>
    <m/>
    <m/>
    <m/>
    <x v="1"/>
    <m/>
  </r>
  <r>
    <n v="7"/>
    <x v="0"/>
    <x v="6"/>
    <x v="2"/>
    <m/>
    <m/>
    <n v="3485010"/>
    <n v="3485704"/>
    <n v="3486069"/>
    <n v="3485419"/>
    <n v="3490919"/>
    <m/>
    <m/>
    <x v="1"/>
    <m/>
  </r>
  <r>
    <n v="8"/>
    <x v="0"/>
    <x v="7"/>
    <x v="2"/>
    <m/>
    <m/>
    <n v="374397"/>
    <n v="375470"/>
    <n v="375263"/>
    <n v="375359"/>
    <m/>
    <m/>
    <m/>
    <x v="1"/>
    <m/>
  </r>
  <r>
    <n v="9"/>
    <x v="0"/>
    <x v="8"/>
    <x v="2"/>
    <m/>
    <m/>
    <n v="190489"/>
    <n v="190205"/>
    <n v="190068"/>
    <n v="190190"/>
    <m/>
    <m/>
    <m/>
    <x v="1"/>
    <m/>
  </r>
  <r>
    <n v="10"/>
    <x v="0"/>
    <x v="9"/>
    <x v="2"/>
    <m/>
    <m/>
    <n v="12200"/>
    <n v="12175"/>
    <n v="12182"/>
    <n v="12343"/>
    <m/>
    <m/>
    <m/>
    <x v="1"/>
    <m/>
  </r>
  <r>
    <n v="11"/>
    <x v="0"/>
    <x v="10"/>
    <x v="3"/>
    <m/>
    <m/>
    <n v="1392200"/>
    <n v="1337328"/>
    <n v="1268498"/>
    <n v="1214389.3600000001"/>
    <n v="1328982.49"/>
    <m/>
    <m/>
    <x v="2"/>
    <m/>
  </r>
  <r>
    <n v="12"/>
    <x v="0"/>
    <x v="11"/>
    <x v="4"/>
    <m/>
    <m/>
    <n v="39070"/>
    <s v="-"/>
    <n v="2158"/>
    <n v="8242"/>
    <n v="13707.5"/>
    <m/>
    <m/>
    <x v="2"/>
    <m/>
  </r>
  <r>
    <n v="13"/>
    <x v="0"/>
    <x v="12"/>
    <x v="4"/>
    <m/>
    <m/>
    <n v="422"/>
    <n v="433"/>
    <n v="418"/>
    <n v="437"/>
    <n v="392.08"/>
    <m/>
    <m/>
    <x v="2"/>
    <m/>
  </r>
  <r>
    <n v="14"/>
    <x v="0"/>
    <x v="13"/>
    <x v="4"/>
    <m/>
    <m/>
    <n v="556"/>
    <s v="-"/>
    <n v="437"/>
    <n v="408"/>
    <n v="493.38"/>
    <m/>
    <m/>
    <x v="2"/>
    <m/>
  </r>
  <r>
    <n v="15"/>
    <x v="0"/>
    <x v="14"/>
    <x v="5"/>
    <m/>
    <m/>
    <n v="15363"/>
    <n v="13034"/>
    <n v="11775"/>
    <n v="11448"/>
    <n v="1153"/>
    <m/>
    <m/>
    <x v="3"/>
    <m/>
  </r>
  <r>
    <n v="16"/>
    <x v="0"/>
    <x v="15"/>
    <x v="2"/>
    <m/>
    <m/>
    <n v="2842904"/>
    <n v="8942"/>
    <n v="8779"/>
    <n v="17191"/>
    <n v="844.84"/>
    <m/>
    <m/>
    <x v="3"/>
    <m/>
  </r>
  <r>
    <n v="17"/>
    <x v="0"/>
    <x v="16"/>
    <x v="4"/>
    <m/>
    <m/>
    <n v="10532470"/>
    <n v="1085855"/>
    <n v="61346"/>
    <n v="270405"/>
    <n v="53688"/>
    <m/>
    <m/>
    <x v="3"/>
    <m/>
  </r>
  <r>
    <n v="18"/>
    <x v="0"/>
    <x v="17"/>
    <x v="6"/>
    <m/>
    <m/>
    <n v="1121645429.3"/>
    <n v="560822715"/>
    <n v="84683343.810000002"/>
    <n v="83110627.609999999"/>
    <n v="13669045"/>
    <m/>
    <m/>
    <x v="3"/>
    <m/>
  </r>
  <r>
    <n v="19"/>
    <x v="0"/>
    <x v="18"/>
    <x v="6"/>
    <m/>
    <m/>
    <n v="38062.5"/>
    <n v="40895.83"/>
    <n v="44110.69"/>
    <n v="44110.69"/>
    <n v="47311.689280630002"/>
    <m/>
    <m/>
    <x v="4"/>
    <m/>
  </r>
  <r>
    <n v="20"/>
    <x v="0"/>
    <x v="19"/>
    <x v="7"/>
    <m/>
    <m/>
    <n v="490"/>
    <n v="495"/>
    <n v="491"/>
    <n v="502"/>
    <n v="539"/>
    <m/>
    <m/>
    <x v="5"/>
    <m/>
  </r>
  <r>
    <n v="21"/>
    <x v="0"/>
    <x v="20"/>
    <x v="6"/>
    <m/>
    <m/>
    <n v="17533679712.93"/>
    <n v="17822429712.93"/>
    <n v="18813090713"/>
    <n v="18618409712.93"/>
    <n v="19362369712.93"/>
    <m/>
    <m/>
    <x v="5"/>
    <m/>
  </r>
  <r>
    <n v="22"/>
    <x v="0"/>
    <x v="21"/>
    <x v="8"/>
    <m/>
    <m/>
    <n v="10515"/>
    <n v="10659"/>
    <n v="10983"/>
    <n v="11193"/>
    <n v="11373"/>
    <m/>
    <m/>
    <x v="5"/>
    <m/>
  </r>
  <r>
    <n v="23"/>
    <x v="0"/>
    <x v="22"/>
    <x v="9"/>
    <m/>
    <m/>
    <n v="329513"/>
    <n v="336115"/>
    <n v="343458"/>
    <n v="341100"/>
    <n v="357346"/>
    <m/>
    <m/>
    <x v="6"/>
    <m/>
  </r>
  <r>
    <n v="24"/>
    <x v="0"/>
    <x v="23"/>
    <x v="10"/>
    <m/>
    <m/>
    <n v="2992541751.6799998"/>
    <n v="3076243079.29"/>
    <n v="3076243079.3200002"/>
    <n v="3645411327"/>
    <n v="923476224"/>
    <m/>
    <m/>
    <x v="6"/>
    <m/>
  </r>
  <r>
    <n v="25"/>
    <x v="0"/>
    <x v="24"/>
    <x v="11"/>
    <m/>
    <m/>
    <n v="404"/>
    <n v="541"/>
    <n v="754"/>
    <n v="890"/>
    <n v="2602"/>
    <m/>
    <m/>
    <x v="7"/>
    <m/>
  </r>
  <r>
    <n v="26"/>
    <x v="0"/>
    <x v="25"/>
    <x v="9"/>
    <m/>
    <m/>
    <n v="179"/>
    <n v="217"/>
    <n v="241"/>
    <n v="175"/>
    <n v="226"/>
    <m/>
    <m/>
    <x v="7"/>
    <m/>
  </r>
  <r>
    <n v="27"/>
    <x v="0"/>
    <x v="26"/>
    <x v="9"/>
    <m/>
    <m/>
    <n v="356"/>
    <n v="477"/>
    <n v="322"/>
    <n v="791"/>
    <n v="625"/>
    <m/>
    <m/>
    <x v="7"/>
    <m/>
  </r>
  <r>
    <n v="28"/>
    <x v="0"/>
    <x v="27"/>
    <x v="0"/>
    <m/>
    <m/>
    <n v="108010882"/>
    <n v="49149507"/>
    <n v="75680870"/>
    <n v="52169300"/>
    <s v="NA"/>
    <m/>
    <m/>
    <x v="7"/>
    <m/>
  </r>
  <r>
    <n v="29"/>
    <x v="0"/>
    <x v="28"/>
    <x v="12"/>
    <m/>
    <m/>
    <n v="100.6"/>
    <n v="100"/>
    <n v="99.7"/>
    <n v="102.3"/>
    <n v="103.2"/>
    <m/>
    <m/>
    <x v="8"/>
    <m/>
  </r>
  <r>
    <n v="30"/>
    <x v="0"/>
    <x v="29"/>
    <x v="12"/>
    <m/>
    <m/>
    <n v="3.5"/>
    <n v="-0.6"/>
    <n v="-0.2"/>
    <n v="2.57"/>
    <n v="0.9"/>
    <m/>
    <m/>
    <x v="8"/>
    <m/>
  </r>
  <r>
    <n v="31"/>
    <x v="0"/>
    <x v="30"/>
    <x v="13"/>
    <m/>
    <m/>
    <n v="40321"/>
    <n v="40182"/>
    <n v="40153"/>
    <s v="NA"/>
    <s v="NA"/>
    <m/>
    <m/>
    <x v="9"/>
    <m/>
  </r>
  <r>
    <n v="32"/>
    <x v="0"/>
    <x v="31"/>
    <x v="13"/>
    <m/>
    <m/>
    <n v="25498"/>
    <n v="24362"/>
    <n v="23475"/>
    <s v="NA"/>
    <s v="NA"/>
    <m/>
    <m/>
    <x v="9"/>
    <m/>
  </r>
  <r>
    <n v="33"/>
    <x v="0"/>
    <x v="32"/>
    <x v="8"/>
    <m/>
    <m/>
    <n v="289915"/>
    <n v="339897"/>
    <n v="360558"/>
    <n v="409681"/>
    <n v="463212"/>
    <m/>
    <m/>
    <x v="10"/>
    <m/>
  </r>
  <r>
    <n v="34"/>
    <x v="0"/>
    <x v="33"/>
    <x v="5"/>
    <m/>
    <m/>
    <n v="113293"/>
    <n v="76967"/>
    <n v="78894"/>
    <n v="68621"/>
    <n v="66875"/>
    <m/>
    <m/>
    <x v="10"/>
    <m/>
  </r>
  <r>
    <n v="35"/>
    <x v="0"/>
    <x v="34"/>
    <x v="8"/>
    <m/>
    <m/>
    <n v="1064692"/>
    <n v="1126601"/>
    <n v="1222459"/>
    <n v="1289247"/>
    <n v="1385204"/>
    <m/>
    <m/>
    <x v="11"/>
    <m/>
  </r>
  <r>
    <n v="36"/>
    <x v="0"/>
    <x v="35"/>
    <x v="14"/>
    <m/>
    <m/>
    <n v="2.4700000000000002"/>
    <n v="2.41"/>
    <n v="2.37"/>
    <n v="2.37"/>
    <n v="2.42"/>
    <m/>
    <m/>
    <x v="11"/>
    <m/>
  </r>
  <r>
    <n v="37"/>
    <x v="0"/>
    <x v="36"/>
    <x v="15"/>
    <m/>
    <m/>
    <n v="907.93"/>
    <n v="947.1"/>
    <n v="1033.1099999999999"/>
    <n v="1076.69"/>
    <n v="1135.1500000000001"/>
    <m/>
    <m/>
    <x v="11"/>
    <m/>
  </r>
  <r>
    <n v="38"/>
    <x v="0"/>
    <x v="37"/>
    <x v="0"/>
    <m/>
    <m/>
    <n v="2045.55"/>
    <n v="2209.71"/>
    <n v="2448.92"/>
    <n v="2675.9"/>
    <n v="3100.9"/>
    <m/>
    <m/>
    <x v="11"/>
    <m/>
  </r>
  <r>
    <n v="39"/>
    <x v="0"/>
    <x v="38"/>
    <x v="6"/>
    <m/>
    <m/>
    <n v="28096"/>
    <n v="28210"/>
    <n v="29917"/>
    <n v="32162"/>
    <n v="32559"/>
    <m/>
    <m/>
    <x v="12"/>
    <m/>
  </r>
  <r>
    <n v="40"/>
    <x v="0"/>
    <x v="39"/>
    <x v="6"/>
    <m/>
    <m/>
    <n v="41565.300000000003"/>
    <n v="46450"/>
    <n v="47507"/>
    <n v="44249"/>
    <n v="49785"/>
    <m/>
    <m/>
    <x v="12"/>
    <m/>
  </r>
  <r>
    <n v="41"/>
    <x v="0"/>
    <x v="40"/>
    <x v="7"/>
    <m/>
    <m/>
    <n v="93"/>
    <n v="119"/>
    <n v="84"/>
    <n v="84"/>
    <n v="78"/>
    <m/>
    <m/>
    <x v="13"/>
    <m/>
  </r>
  <r>
    <n v="42"/>
    <x v="0"/>
    <x v="41"/>
    <x v="7"/>
    <m/>
    <m/>
    <n v="32"/>
    <n v="37"/>
    <n v="31"/>
    <n v="29"/>
    <n v="28"/>
    <m/>
    <m/>
    <x v="13"/>
    <m/>
  </r>
  <r>
    <n v="43"/>
    <x v="0"/>
    <x v="42"/>
    <x v="6"/>
    <m/>
    <n v="0"/>
    <n v="4502241314.6400003"/>
    <n v="3604935285.9400001"/>
    <n v="8864573771.2999992"/>
    <n v="8734817846.9400005"/>
    <n v="5214163421"/>
    <m/>
    <m/>
    <x v="14"/>
    <m/>
  </r>
  <r>
    <n v="44"/>
    <x v="0"/>
    <x v="43"/>
    <x v="6"/>
    <m/>
    <m/>
    <n v="6850187617.5100002"/>
    <n v="8013095057.5600004"/>
    <n v="8772261613.2299995"/>
    <n v="5905751026.3999996"/>
    <n v="4804772346"/>
    <m/>
    <m/>
    <x v="14"/>
    <m/>
  </r>
  <r>
    <n v="45"/>
    <x v="0"/>
    <x v="44"/>
    <x v="6"/>
    <m/>
    <m/>
    <n v="1099734552.3"/>
    <n v="1241266006.04"/>
    <n v="1384321000.1400001"/>
    <n v="1301771633.1900001"/>
    <n v="1367259982"/>
    <m/>
    <m/>
    <x v="15"/>
    <m/>
  </r>
  <r>
    <n v="46"/>
    <x v="0"/>
    <x v="45"/>
    <x v="6"/>
    <m/>
    <m/>
    <n v="15249788.27"/>
    <n v="15969936.91"/>
    <n v="13621746.52"/>
    <n v="13818894.84"/>
    <n v="17990831.600000001"/>
    <m/>
    <m/>
    <x v="16"/>
    <m/>
  </r>
  <r>
    <n v="47"/>
    <x v="0"/>
    <x v="46"/>
    <x v="9"/>
    <m/>
    <m/>
    <n v="184"/>
    <n v="252"/>
    <n v="338"/>
    <n v="388"/>
    <n v="308"/>
    <m/>
    <m/>
    <x v="17"/>
    <m/>
  </r>
  <r>
    <n v="48"/>
    <x v="0"/>
    <x v="47"/>
    <x v="16"/>
    <m/>
    <m/>
    <s v="N/A"/>
    <n v="864.3"/>
    <n v="891.2"/>
    <n v="1387"/>
    <n v="580.20000000000005"/>
    <m/>
    <m/>
    <x v="17"/>
    <m/>
  </r>
  <r>
    <n v="49"/>
    <x v="1"/>
    <x v="48"/>
    <x v="8"/>
    <m/>
    <m/>
    <n v="1391636"/>
    <n v="1395024"/>
    <n v="1395567"/>
    <n v="1397180"/>
    <n v="1397857"/>
    <m/>
    <m/>
    <x v="18"/>
    <m/>
  </r>
  <r>
    <n v="50"/>
    <x v="1"/>
    <x v="49"/>
    <x v="8"/>
    <m/>
    <m/>
    <n v="263216"/>
    <n v="258713"/>
    <n v="254653"/>
    <n v="250986"/>
    <n v="247018"/>
    <m/>
    <m/>
    <x v="18"/>
    <m/>
  </r>
  <r>
    <n v="51"/>
    <x v="1"/>
    <x v="50"/>
    <x v="8"/>
    <m/>
    <m/>
    <n v="915427"/>
    <n v="918919"/>
    <n v="916862"/>
    <n v="914655"/>
    <n v="922099"/>
    <m/>
    <m/>
    <x v="18"/>
    <m/>
  </r>
  <r>
    <n v="52"/>
    <x v="1"/>
    <x v="51"/>
    <x v="8"/>
    <m/>
    <m/>
    <n v="190359"/>
    <n v="194902"/>
    <n v="201558"/>
    <n v="208995"/>
    <n v="227455"/>
    <m/>
    <m/>
    <x v="18"/>
    <m/>
  </r>
  <r>
    <n v="53"/>
    <x v="1"/>
    <x v="52"/>
    <x v="17"/>
    <m/>
    <m/>
    <n v="0.25"/>
    <n v="0.24"/>
    <n v="0.04"/>
    <n v="0.12"/>
    <n v="0.05"/>
    <m/>
    <m/>
    <x v="18"/>
    <m/>
  </r>
  <r>
    <n v="54"/>
    <x v="1"/>
    <x v="53"/>
    <x v="18"/>
    <m/>
    <m/>
    <n v="171.3"/>
    <n v="171.72"/>
    <n v="171.78"/>
    <n v="171.98"/>
    <n v="172.06"/>
    <m/>
    <m/>
    <x v="18"/>
    <m/>
  </r>
  <r>
    <n v="55"/>
    <x v="1"/>
    <x v="54"/>
    <x v="19"/>
    <m/>
    <m/>
    <n v="370706"/>
    <n v="376980"/>
    <n v="382654"/>
    <n v="382654"/>
    <n v="392526"/>
    <m/>
    <m/>
    <x v="18"/>
    <m/>
  </r>
  <r>
    <n v="56"/>
    <x v="1"/>
    <x v="55"/>
    <x v="17"/>
    <m/>
    <m/>
    <n v="99.5"/>
    <n v="99.4"/>
    <n v="99.7"/>
    <n v="99.2"/>
    <s v=" -"/>
    <m/>
    <m/>
    <x v="19"/>
    <m/>
  </r>
  <r>
    <n v="57"/>
    <x v="1"/>
    <x v="56"/>
    <x v="20"/>
    <m/>
    <m/>
    <n v="4634"/>
    <n v="4364"/>
    <n v="4067"/>
    <n v="3705"/>
    <n v="4106"/>
    <m/>
    <m/>
    <x v="20"/>
    <m/>
  </r>
  <r>
    <n v="58"/>
    <x v="1"/>
    <x v="57"/>
    <x v="20"/>
    <m/>
    <m/>
    <n v="1367"/>
    <n v="1408"/>
    <n v="1442"/>
    <n v="1485"/>
    <n v="1611"/>
    <m/>
    <m/>
    <x v="20"/>
    <m/>
  </r>
  <r>
    <n v="59"/>
    <x v="1"/>
    <x v="58"/>
    <x v="17"/>
    <m/>
    <m/>
    <n v="87.4"/>
    <n v="89.1"/>
    <n v="95.3"/>
    <n v="91.1"/>
    <n v="88.2"/>
    <m/>
    <m/>
    <x v="10"/>
    <m/>
  </r>
  <r>
    <n v="60"/>
    <x v="1"/>
    <x v="59"/>
    <x v="17"/>
    <m/>
    <m/>
    <n v="99.14"/>
    <n v="99.84"/>
    <n v="99.18"/>
    <n v="99.5"/>
    <n v="98.9"/>
    <m/>
    <m/>
    <x v="10"/>
    <m/>
  </r>
  <r>
    <n v="61"/>
    <x v="1"/>
    <x v="60"/>
    <x v="17"/>
    <m/>
    <m/>
    <n v="0.86"/>
    <n v="0.16"/>
    <n v="0.82"/>
    <n v="0.5"/>
    <n v="1.1000000000000001"/>
    <m/>
    <m/>
    <x v="10"/>
    <m/>
  </r>
  <r>
    <n v="62"/>
    <x v="1"/>
    <x v="61"/>
    <x v="21"/>
    <m/>
    <m/>
    <n v="300"/>
    <n v="300"/>
    <n v="300"/>
    <n v="305"/>
    <n v="315"/>
    <m/>
    <m/>
    <x v="21"/>
    <m/>
  </r>
  <r>
    <n v="63"/>
    <x v="1"/>
    <x v="62"/>
    <x v="8"/>
    <m/>
    <m/>
    <n v="113603"/>
    <n v="103433"/>
    <n v="100335"/>
    <n v="113605"/>
    <n v="117494"/>
    <m/>
    <m/>
    <x v="10"/>
    <m/>
  </r>
  <r>
    <n v="64"/>
    <x v="1"/>
    <x v="63"/>
    <x v="12"/>
    <m/>
    <m/>
    <n v="97.42"/>
    <n v="97.42"/>
    <n v="95.41"/>
    <n v="95.41"/>
    <m/>
    <m/>
    <m/>
    <x v="22"/>
    <m/>
  </r>
  <r>
    <n v="65"/>
    <x v="1"/>
    <x v="64"/>
    <x v="17"/>
    <m/>
    <m/>
    <n v="20.350000000000001"/>
    <n v="21.64"/>
    <n v="18.260000000000002"/>
    <n v="30.82"/>
    <n v="23.9"/>
    <m/>
    <m/>
    <x v="23"/>
    <m/>
  </r>
  <r>
    <n v="66"/>
    <x v="1"/>
    <x v="65"/>
    <x v="17"/>
    <m/>
    <m/>
    <n v="20.62"/>
    <n v="21.08"/>
    <n v="17.57"/>
    <n v="15.91"/>
    <n v="16.02"/>
    <m/>
    <m/>
    <x v="24"/>
    <m/>
  </r>
  <r>
    <n v="67"/>
    <x v="1"/>
    <x v="66"/>
    <x v="17"/>
    <m/>
    <m/>
    <n v="18.989999999999998"/>
    <n v="17.12"/>
    <n v="21.34"/>
    <n v="12.86"/>
    <n v="15.17"/>
    <m/>
    <m/>
    <x v="25"/>
    <m/>
  </r>
  <r>
    <n v="68"/>
    <x v="1"/>
    <x v="67"/>
    <x v="8"/>
    <m/>
    <m/>
    <n v="982"/>
    <n v="51"/>
    <n v="150"/>
    <n v="291"/>
    <n v="130"/>
    <m/>
    <m/>
    <x v="26"/>
    <m/>
  </r>
  <r>
    <n v="69"/>
    <x v="1"/>
    <x v="68"/>
    <x v="8"/>
    <m/>
    <m/>
    <n v="20893"/>
    <n v="32330"/>
    <n v="30836"/>
    <n v="30328"/>
    <n v="32934"/>
    <m/>
    <m/>
    <x v="27"/>
    <m/>
  </r>
  <r>
    <n v="70"/>
    <x v="1"/>
    <x v="69"/>
    <x v="8"/>
    <m/>
    <m/>
    <n v="1112"/>
    <n v="1148"/>
    <n v="1266"/>
    <n v="1385"/>
    <n v="1292"/>
    <m/>
    <m/>
    <x v="27"/>
    <m/>
  </r>
  <r>
    <n v="71"/>
    <x v="1"/>
    <x v="70"/>
    <x v="8"/>
    <m/>
    <m/>
    <n v="68123"/>
    <n v="57578"/>
    <n v="43521"/>
    <n v="51769"/>
    <n v="50301"/>
    <m/>
    <m/>
    <x v="28"/>
    <m/>
  </r>
  <r>
    <n v="72"/>
    <x v="1"/>
    <x v="71"/>
    <x v="8"/>
    <m/>
    <m/>
    <n v="28699"/>
    <n v="32756"/>
    <n v="32251"/>
    <n v="31747"/>
    <n v="31282"/>
    <m/>
    <m/>
    <x v="28"/>
    <m/>
  </r>
  <r>
    <n v="73"/>
    <x v="1"/>
    <x v="72"/>
    <x v="7"/>
    <m/>
    <m/>
    <n v="896"/>
    <n v="1495"/>
    <n v="1288"/>
    <n v="1285"/>
    <n v="1285"/>
    <m/>
    <m/>
    <x v="29"/>
    <m/>
  </r>
  <r>
    <n v="74"/>
    <x v="1"/>
    <x v="73"/>
    <x v="22"/>
    <m/>
    <m/>
    <n v="9213"/>
    <n v="8503"/>
    <n v="9951"/>
    <n v="9951"/>
    <n v="9685"/>
    <m/>
    <m/>
    <x v="30"/>
    <m/>
  </r>
  <r>
    <n v="75"/>
    <x v="1"/>
    <x v="74"/>
    <x v="8"/>
    <m/>
    <m/>
    <n v="1453070"/>
    <n v="1499514"/>
    <n v="1519978"/>
    <n v="1656401"/>
    <n v="1607962"/>
    <m/>
    <m/>
    <x v="19"/>
    <m/>
  </r>
  <r>
    <n v="76"/>
    <x v="1"/>
    <x v="75"/>
    <x v="8"/>
    <m/>
    <m/>
    <n v="155315"/>
    <n v="169731"/>
    <n v="185165"/>
    <n v="199222"/>
    <n v="200374"/>
    <m/>
    <m/>
    <x v="19"/>
    <m/>
  </r>
  <r>
    <n v="77"/>
    <x v="1"/>
    <x v="76"/>
    <x v="7"/>
    <m/>
    <m/>
    <n v="14"/>
    <n v="18"/>
    <n v="18"/>
    <n v="20"/>
    <n v="20"/>
    <m/>
    <m/>
    <x v="19"/>
    <m/>
  </r>
  <r>
    <n v="78"/>
    <x v="1"/>
    <x v="77"/>
    <x v="23"/>
    <m/>
    <m/>
    <n v="2065"/>
    <n v="2065"/>
    <n v="2065"/>
    <n v="2172"/>
    <n v="2352"/>
    <m/>
    <m/>
    <x v="19"/>
    <m/>
  </r>
  <r>
    <n v="79"/>
    <x v="1"/>
    <x v="78"/>
    <x v="24"/>
    <m/>
    <m/>
    <n v="5798"/>
    <n v="5110"/>
    <n v="5093"/>
    <n v="5718"/>
    <n v="2793"/>
    <m/>
    <m/>
    <x v="19"/>
    <m/>
  </r>
  <r>
    <n v="80"/>
    <x v="1"/>
    <x v="79"/>
    <x v="24"/>
    <m/>
    <m/>
    <n v="9216"/>
    <n v="8942"/>
    <n v="8722"/>
    <n v="8159"/>
    <n v="8072"/>
    <m/>
    <m/>
    <x v="31"/>
    <m/>
  </r>
  <r>
    <n v="81"/>
    <x v="1"/>
    <x v="80"/>
    <x v="24"/>
    <m/>
    <m/>
    <n v="922"/>
    <n v="873"/>
    <n v="690"/>
    <n v="669"/>
    <n v="644"/>
    <m/>
    <m/>
    <x v="19"/>
    <m/>
  </r>
  <r>
    <n v="82"/>
    <x v="1"/>
    <x v="81"/>
    <x v="17"/>
    <m/>
    <m/>
    <n v="45.43"/>
    <n v="42.32"/>
    <n v="38.46"/>
    <n v="31.24"/>
    <n v="32.229999999999997"/>
    <m/>
    <m/>
    <x v="32"/>
    <m/>
  </r>
  <r>
    <n v="83"/>
    <x v="1"/>
    <x v="82"/>
    <x v="24"/>
    <m/>
    <m/>
    <n v="3.52"/>
    <n v="4.93"/>
    <n v="5.35"/>
    <n v="6.77"/>
    <m/>
    <m/>
    <m/>
    <x v="33"/>
    <m/>
  </r>
  <r>
    <n v="84"/>
    <x v="1"/>
    <x v="55"/>
    <x v="24"/>
    <m/>
    <m/>
    <n v="12755"/>
    <n v="11210"/>
    <n v="12036"/>
    <n v="11516"/>
    <n v="11139"/>
    <m/>
    <m/>
    <x v="33"/>
    <m/>
  </r>
  <r>
    <n v="85"/>
    <x v="1"/>
    <x v="83"/>
    <x v="8"/>
    <m/>
    <m/>
    <n v="34071"/>
    <n v="37741"/>
    <n v="37901"/>
    <n v="39771"/>
    <n v="41839"/>
    <m/>
    <m/>
    <x v="34"/>
    <m/>
  </r>
  <r>
    <n v="86"/>
    <x v="1"/>
    <x v="84"/>
    <x v="8"/>
    <m/>
    <m/>
    <n v="41282"/>
    <n v="37958"/>
    <n v="39536"/>
    <n v="42641"/>
    <n v="49627"/>
    <m/>
    <m/>
    <x v="34"/>
    <m/>
  </r>
  <r>
    <n v="87"/>
    <x v="1"/>
    <x v="85"/>
    <x v="8"/>
    <m/>
    <m/>
    <n v="106"/>
    <n v="180"/>
    <n v="92"/>
    <n v="87"/>
    <m/>
    <m/>
    <m/>
    <x v="34"/>
    <m/>
  </r>
  <r>
    <n v="88"/>
    <x v="1"/>
    <x v="86"/>
    <x v="8"/>
    <m/>
    <m/>
    <n v="27"/>
    <n v="16"/>
    <n v="5"/>
    <m/>
    <m/>
    <m/>
    <m/>
    <x v="35"/>
    <m/>
  </r>
  <r>
    <n v="89"/>
    <x v="1"/>
    <x v="87"/>
    <x v="8"/>
    <m/>
    <m/>
    <n v="30"/>
    <n v="8"/>
    <n v="2"/>
    <m/>
    <m/>
    <m/>
    <m/>
    <x v="35"/>
    <m/>
  </r>
  <r>
    <n v="90"/>
    <x v="1"/>
    <x v="88"/>
    <x v="8"/>
    <m/>
    <m/>
    <m/>
    <m/>
    <n v="406"/>
    <m/>
    <m/>
    <m/>
    <m/>
    <x v="35"/>
    <m/>
  </r>
  <r>
    <n v="91"/>
    <x v="1"/>
    <x v="89"/>
    <x v="8"/>
    <m/>
    <m/>
    <n v="3096"/>
    <n v="6006"/>
    <n v="5918"/>
    <n v="4277"/>
    <n v="6117"/>
    <m/>
    <m/>
    <x v="35"/>
    <m/>
  </r>
  <r>
    <n v="92"/>
    <x v="1"/>
    <x v="90"/>
    <x v="6"/>
    <m/>
    <m/>
    <s v="NA"/>
    <n v="20315"/>
    <s v="NA"/>
    <n v="18189"/>
    <s v="NA"/>
    <m/>
    <m/>
    <x v="10"/>
    <m/>
  </r>
  <r>
    <n v="93"/>
    <x v="1"/>
    <x v="91"/>
    <x v="6"/>
    <m/>
    <m/>
    <n v="18584"/>
    <n v="18537"/>
    <n v="16289"/>
    <n v="16307"/>
    <n v="18209"/>
    <m/>
    <m/>
    <x v="10"/>
    <m/>
  </r>
  <r>
    <n v="94"/>
    <x v="1"/>
    <x v="92"/>
    <x v="6"/>
    <m/>
    <m/>
    <s v="NA"/>
    <n v="246348"/>
    <s v="NA"/>
    <n v="251796"/>
    <s v="NA"/>
    <m/>
    <m/>
    <x v="10"/>
    <m/>
  </r>
  <r>
    <n v="95"/>
    <x v="1"/>
    <x v="93"/>
    <x v="17"/>
    <m/>
    <m/>
    <s v="NA"/>
    <n v="91.25"/>
    <s v="NA"/>
    <n v="89.66"/>
    <s v="NA"/>
    <m/>
    <m/>
    <x v="10"/>
    <m/>
  </r>
  <r>
    <n v="96"/>
    <x v="1"/>
    <x v="94"/>
    <x v="6"/>
    <m/>
    <m/>
    <s v="NA"/>
    <n v="0.32"/>
    <s v="NA"/>
    <n v="0.28999999999999998"/>
    <s v="NA"/>
    <m/>
    <m/>
    <x v="10"/>
    <m/>
  </r>
  <r>
    <n v="97"/>
    <x v="1"/>
    <x v="95"/>
    <x v="6"/>
    <m/>
    <m/>
    <n v="0.23"/>
    <n v="0.23"/>
    <n v="0.18"/>
    <n v="0.19"/>
    <n v="0.24"/>
    <m/>
    <m/>
    <x v="10"/>
    <m/>
  </r>
  <r>
    <n v="98"/>
    <x v="1"/>
    <x v="96"/>
    <x v="17"/>
    <m/>
    <m/>
    <n v="14.4"/>
    <n v="9.7899999999999991"/>
    <n v="9.3699999999999992"/>
    <n v="13.53"/>
    <m/>
    <m/>
    <m/>
    <x v="10"/>
    <m/>
  </r>
  <r>
    <n v="99"/>
    <x v="1"/>
    <x v="97"/>
    <x v="9"/>
    <m/>
    <m/>
    <n v="5101"/>
    <n v="5169"/>
    <n v="4564"/>
    <n v="5258"/>
    <n v="9043"/>
    <m/>
    <m/>
    <x v="36"/>
    <m/>
  </r>
  <r>
    <n v="100"/>
    <x v="1"/>
    <x v="98"/>
    <x v="9"/>
    <m/>
    <m/>
    <n v="7580"/>
    <n v="7487"/>
    <n v="6228"/>
    <n v="6829"/>
    <n v="8849"/>
    <m/>
    <m/>
    <x v="37"/>
    <m/>
  </r>
  <r>
    <n v="101"/>
    <x v="1"/>
    <x v="99"/>
    <x v="25"/>
    <m/>
    <m/>
    <n v="2074"/>
    <n v="2210"/>
    <n v="1638"/>
    <n v="1855"/>
    <m/>
    <m/>
    <m/>
    <x v="38"/>
    <m/>
  </r>
  <r>
    <n v="102"/>
    <x v="2"/>
    <x v="100"/>
    <x v="7"/>
    <m/>
    <m/>
    <n v="373"/>
    <n v="373"/>
    <n v="373"/>
    <n v="373"/>
    <n v="373"/>
    <m/>
    <m/>
    <x v="39"/>
    <m/>
  </r>
  <r>
    <n v="103"/>
    <x v="2"/>
    <x v="101"/>
    <x v="26"/>
    <m/>
    <m/>
    <n v="146.57"/>
    <n v="146.57"/>
    <n v="146.57"/>
    <n v="209.33"/>
    <n v="153.80000000000001"/>
    <m/>
    <m/>
    <x v="39"/>
    <m/>
  </r>
  <r>
    <n v="104"/>
    <x v="2"/>
    <x v="102"/>
    <x v="27"/>
    <m/>
    <m/>
    <n v="1304"/>
    <n v="1302"/>
    <n v="1319"/>
    <n v="1278"/>
    <n v="1278.5"/>
    <m/>
    <m/>
    <x v="40"/>
    <m/>
  </r>
  <r>
    <n v="105"/>
    <x v="2"/>
    <x v="103"/>
    <x v="2"/>
    <m/>
    <m/>
    <n v="393689.97"/>
    <n v="455313.87"/>
    <n v="457156"/>
    <n v="463080.81"/>
    <n v="465578.35"/>
    <m/>
    <m/>
    <x v="41"/>
    <m/>
  </r>
  <r>
    <n v="106"/>
    <x v="2"/>
    <x v="104"/>
    <x v="17"/>
    <m/>
    <m/>
    <n v="7.11"/>
    <n v="8.23"/>
    <n v="8.26"/>
    <n v="8.3699999999999992"/>
    <n v="8.41"/>
    <m/>
    <m/>
    <x v="1"/>
    <m/>
  </r>
  <r>
    <n v="107"/>
    <x v="2"/>
    <x v="105"/>
    <x v="28"/>
    <m/>
    <m/>
    <n v="1388.5"/>
    <n v="1260.9000000000001"/>
    <n v="1406.2"/>
    <n v="1512"/>
    <n v="1139.8"/>
    <m/>
    <m/>
    <x v="42"/>
    <m/>
  </r>
  <r>
    <n v="108"/>
    <x v="2"/>
    <x v="106"/>
    <x v="26"/>
    <m/>
    <m/>
    <n v="22995000"/>
    <n v="26148600"/>
    <n v="29900000"/>
    <n v="29900000"/>
    <n v="26250800"/>
    <m/>
    <m/>
    <x v="43"/>
    <m/>
  </r>
  <r>
    <n v="109"/>
    <x v="2"/>
    <x v="107"/>
    <x v="26"/>
    <m/>
    <m/>
    <n v="16918564"/>
    <n v="16456076"/>
    <n v="17437946"/>
    <n v="17623694"/>
    <n v="17184771"/>
    <m/>
    <m/>
    <x v="43"/>
    <m/>
  </r>
  <r>
    <n v="110"/>
    <x v="2"/>
    <x v="108"/>
    <x v="26"/>
    <m/>
    <m/>
    <n v="12263440"/>
    <n v="13335688"/>
    <n v="13968425"/>
    <n v="13906105"/>
    <n v="13957172"/>
    <m/>
    <m/>
    <x v="43"/>
    <m/>
  </r>
  <r>
    <n v="111"/>
    <x v="2"/>
    <x v="109"/>
    <x v="17"/>
    <m/>
    <m/>
    <n v="65"/>
    <n v="63"/>
    <n v="68"/>
    <m/>
    <n v="79"/>
    <m/>
    <m/>
    <x v="44"/>
    <m/>
  </r>
  <r>
    <n v="112"/>
    <x v="2"/>
    <x v="110"/>
    <x v="29"/>
    <m/>
    <m/>
    <s v="NA"/>
    <s v="NA"/>
    <s v="NA"/>
    <s v="NA"/>
    <s v="NA"/>
    <m/>
    <m/>
    <x v="45"/>
    <m/>
  </r>
  <r>
    <n v="113"/>
    <x v="2"/>
    <x v="111"/>
    <x v="2"/>
    <m/>
    <m/>
    <n v="196527"/>
    <n v="194142"/>
    <n v="108382"/>
    <n v="194365"/>
    <m/>
    <m/>
    <m/>
    <x v="46"/>
    <m/>
  </r>
  <r>
    <n v="114"/>
    <x v="2"/>
    <x v="112"/>
    <x v="8"/>
    <m/>
    <m/>
    <s v="-"/>
    <n v="8157"/>
    <n v="2716"/>
    <m/>
    <m/>
    <m/>
    <m/>
    <x v="36"/>
    <m/>
  </r>
  <r>
    <n v="115"/>
    <x v="2"/>
    <x v="113"/>
    <x v="0"/>
    <m/>
    <m/>
    <n v="16397455.75"/>
    <n v="1073744"/>
    <m/>
    <n v="18710086.5"/>
    <m/>
    <m/>
    <m/>
    <x v="36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s v="-"/>
    <s v="-"/>
    <n v="65065"/>
    <n v="68770"/>
    <n v="71986"/>
    <n v="74265"/>
    <n v="75891"/>
    <s v="-"/>
    <m/>
    <m/>
    <x v="0"/>
  </r>
  <r>
    <x v="0"/>
    <x v="1"/>
    <x v="1"/>
    <s v="-"/>
    <s v="-"/>
    <n v="58850"/>
    <n v="62437"/>
    <n v="65917"/>
    <n v="68499"/>
    <n v="70556"/>
    <s v="-"/>
    <m/>
    <m/>
    <x v="0"/>
  </r>
  <r>
    <x v="0"/>
    <x v="2"/>
    <x v="0"/>
    <s v="-"/>
    <s v="-"/>
    <n v="18647"/>
    <n v="19098"/>
    <n v="18841"/>
    <n v="18641"/>
    <n v="17452"/>
    <s v="-"/>
    <m/>
    <m/>
    <x v="0"/>
  </r>
  <r>
    <x v="0"/>
    <x v="3"/>
    <x v="0"/>
    <s v="-"/>
    <s v="-"/>
    <n v="7837"/>
    <n v="8043"/>
    <n v="8660"/>
    <n v="9493"/>
    <n v="10647"/>
    <s v="-"/>
    <m/>
    <m/>
    <x v="0"/>
  </r>
  <r>
    <x v="0"/>
    <x v="4"/>
    <x v="0"/>
    <s v="-"/>
    <s v="-"/>
    <n v="1159"/>
    <n v="1231"/>
    <n v="1397"/>
    <n v="1606"/>
    <n v="1708"/>
    <s v="-"/>
    <m/>
    <m/>
    <x v="0"/>
  </r>
  <r>
    <x v="0"/>
    <x v="5"/>
    <x v="2"/>
    <s v="-"/>
    <s v="-"/>
    <n v="4205937"/>
    <n v="4207389"/>
    <n v="4207464"/>
    <n v="4207262"/>
    <n v="4207320"/>
    <n v="4207585"/>
    <m/>
    <m/>
    <x v="1"/>
  </r>
  <r>
    <x v="0"/>
    <x v="6"/>
    <x v="2"/>
    <s v="-"/>
    <s v="-"/>
    <n v="3485010"/>
    <n v="3485704"/>
    <n v="3486069"/>
    <n v="3485419"/>
    <n v="3485656"/>
    <n v="3485926"/>
    <m/>
    <m/>
    <x v="1"/>
  </r>
  <r>
    <x v="0"/>
    <x v="7"/>
    <x v="2"/>
    <s v="-"/>
    <s v="-"/>
    <n v="374397"/>
    <n v="375470"/>
    <n v="375263"/>
    <n v="375359"/>
    <n v="375267"/>
    <n v="375245"/>
    <m/>
    <m/>
    <x v="1"/>
  </r>
  <r>
    <x v="0"/>
    <x v="8"/>
    <x v="2"/>
    <s v="-"/>
    <s v="-"/>
    <n v="190489"/>
    <n v="190205"/>
    <n v="190068"/>
    <n v="190190"/>
    <n v="190128"/>
    <n v="190181"/>
    <m/>
    <m/>
    <x v="1"/>
  </r>
  <r>
    <x v="0"/>
    <x v="9"/>
    <x v="2"/>
    <s v="-"/>
    <s v="-"/>
    <n v="12200"/>
    <n v="12175"/>
    <n v="12182"/>
    <n v="12343"/>
    <n v="12331"/>
    <n v="12353"/>
    <m/>
    <m/>
    <x v="1"/>
  </r>
  <r>
    <x v="0"/>
    <x v="10"/>
    <x v="3"/>
    <s v="-"/>
    <s v="-"/>
    <n v="1392200"/>
    <n v="1337328"/>
    <n v="1268498"/>
    <n v="1214389.3600000001"/>
    <n v="1328982.49"/>
    <n v="1035934"/>
    <m/>
    <m/>
    <x v="2"/>
  </r>
  <r>
    <x v="0"/>
    <x v="11"/>
    <x v="4"/>
    <s v="-"/>
    <s v="-"/>
    <n v="24522137.5"/>
    <n v="811800"/>
    <n v="1376350"/>
    <n v="1504600"/>
    <n v="1493300"/>
    <n v="22995000"/>
    <m/>
    <m/>
    <x v="2"/>
  </r>
  <r>
    <x v="0"/>
    <x v="12"/>
    <x v="4"/>
    <s v="-"/>
    <s v="-"/>
    <n v="422"/>
    <n v="433"/>
    <n v="418"/>
    <n v="437"/>
    <n v="392.08"/>
    <n v="371"/>
    <m/>
    <m/>
    <x v="2"/>
  </r>
  <r>
    <x v="0"/>
    <x v="13"/>
    <x v="4"/>
    <s v="-"/>
    <s v="-"/>
    <n v="556"/>
    <s v="-"/>
    <n v="437"/>
    <n v="408"/>
    <n v="493.38"/>
    <n v="461"/>
    <m/>
    <m/>
    <x v="2"/>
  </r>
  <r>
    <x v="0"/>
    <x v="14"/>
    <x v="5"/>
    <s v="-"/>
    <s v="-"/>
    <n v="15363"/>
    <n v="13034"/>
    <n v="11775"/>
    <n v="11448"/>
    <n v="11049"/>
    <n v="11390"/>
    <m/>
    <m/>
    <x v="3"/>
  </r>
  <r>
    <x v="0"/>
    <x v="15"/>
    <x v="2"/>
    <s v="-"/>
    <s v="-"/>
    <n v="2842904"/>
    <n v="8942"/>
    <n v="8779"/>
    <n v="17191"/>
    <n v="8823"/>
    <n v="9213"/>
    <m/>
    <m/>
    <x v="3"/>
  </r>
  <r>
    <x v="0"/>
    <x v="16"/>
    <x v="4"/>
    <s v="-"/>
    <s v="-"/>
    <n v="10532470"/>
    <n v="1085855"/>
    <n v="61346"/>
    <n v="270405"/>
    <n v="4001261"/>
    <n v="3717693"/>
    <m/>
    <m/>
    <x v="3"/>
  </r>
  <r>
    <x v="0"/>
    <x v="17"/>
    <x v="6"/>
    <s v="-"/>
    <s v="-"/>
    <n v="1121645429.3"/>
    <n v="560822715"/>
    <n v="84683343.810000002"/>
    <n v="83110627.609999999"/>
    <n v="260834500"/>
    <n v="243137112"/>
    <m/>
    <m/>
    <x v="3"/>
  </r>
  <r>
    <x v="0"/>
    <x v="18"/>
    <x v="6"/>
    <s v="-"/>
    <s v="-"/>
    <n v="38062.5"/>
    <n v="40895.83"/>
    <n v="44110.69"/>
    <n v="44110.69"/>
    <n v="47311.689280630002"/>
    <s v="-"/>
    <m/>
    <m/>
    <x v="4"/>
  </r>
  <r>
    <x v="0"/>
    <x v="19"/>
    <x v="7"/>
    <s v="-"/>
    <s v="-"/>
    <n v="490"/>
    <n v="495"/>
    <n v="491"/>
    <n v="502"/>
    <n v="539"/>
    <n v="325"/>
    <m/>
    <m/>
    <x v="5"/>
  </r>
  <r>
    <x v="0"/>
    <x v="20"/>
    <x v="6"/>
    <s v="-"/>
    <s v="-"/>
    <n v="17533679712.93"/>
    <n v="17822429712.93"/>
    <n v="18813090713"/>
    <n v="18618409712.93"/>
    <n v="19362369712.93"/>
    <n v="8979152168"/>
    <m/>
    <m/>
    <x v="5"/>
  </r>
  <r>
    <x v="0"/>
    <x v="21"/>
    <x v="8"/>
    <s v="-"/>
    <s v="-"/>
    <n v="10515"/>
    <n v="10659"/>
    <n v="10983"/>
    <n v="11193"/>
    <n v="11373"/>
    <n v="6243"/>
    <m/>
    <m/>
    <x v="5"/>
  </r>
  <r>
    <x v="0"/>
    <x v="22"/>
    <x v="9"/>
    <s v="-"/>
    <s v="-"/>
    <n v="329513"/>
    <n v="336115"/>
    <n v="343458"/>
    <n v="341100"/>
    <n v="357346"/>
    <n v="364687"/>
    <m/>
    <m/>
    <x v="6"/>
  </r>
  <r>
    <x v="0"/>
    <x v="23"/>
    <x v="10"/>
    <s v="-"/>
    <s v="-"/>
    <n v="2992541751.6799998"/>
    <n v="3076243079.29"/>
    <n v="3076243079.3200002"/>
    <n v="3645411327"/>
    <n v="923476224"/>
    <n v="850118436"/>
    <m/>
    <m/>
    <x v="6"/>
  </r>
  <r>
    <x v="0"/>
    <x v="24"/>
    <x v="11"/>
    <s v="-"/>
    <s v="-"/>
    <n v="404"/>
    <n v="541"/>
    <n v="754"/>
    <n v="890"/>
    <n v="2602"/>
    <n v="2252"/>
    <m/>
    <m/>
    <x v="7"/>
  </r>
  <r>
    <x v="0"/>
    <x v="25"/>
    <x v="9"/>
    <s v="-"/>
    <s v="-"/>
    <n v="179"/>
    <n v="217"/>
    <n v="241"/>
    <n v="175"/>
    <n v="226"/>
    <n v="260"/>
    <m/>
    <m/>
    <x v="7"/>
  </r>
  <r>
    <x v="0"/>
    <x v="26"/>
    <x v="9"/>
    <s v="-"/>
    <s v="-"/>
    <n v="356"/>
    <n v="477"/>
    <n v="322"/>
    <n v="791"/>
    <n v="625"/>
    <n v="640"/>
    <m/>
    <m/>
    <x v="7"/>
  </r>
  <r>
    <x v="0"/>
    <x v="27"/>
    <x v="0"/>
    <s v="-"/>
    <s v="-"/>
    <n v="108010882"/>
    <n v="49149507"/>
    <n v="75680870"/>
    <n v="52169300"/>
    <s v="-"/>
    <n v="79402594"/>
    <m/>
    <m/>
    <x v="7"/>
  </r>
  <r>
    <x v="0"/>
    <x v="28"/>
    <x v="12"/>
    <s v="-"/>
    <s v="-"/>
    <n v="100.6"/>
    <n v="100"/>
    <n v="99.7"/>
    <n v="102.3"/>
    <n v="103.2"/>
    <n v="102.1"/>
    <m/>
    <m/>
    <x v="8"/>
  </r>
  <r>
    <x v="0"/>
    <x v="29"/>
    <x v="12"/>
    <s v="-"/>
    <s v="-"/>
    <n v="3.5"/>
    <n v="-0.6"/>
    <n v="-0.2"/>
    <n v="2.6"/>
    <n v="0.9"/>
    <n v="0.52"/>
    <m/>
    <m/>
    <x v="8"/>
  </r>
  <r>
    <x v="0"/>
    <x v="30"/>
    <x v="13"/>
    <s v="-"/>
    <s v="-"/>
    <n v="40321"/>
    <n v="40182"/>
    <n v="40153"/>
    <s v="-"/>
    <s v="-"/>
    <s v="-"/>
    <m/>
    <m/>
    <x v="9"/>
  </r>
  <r>
    <x v="0"/>
    <x v="31"/>
    <x v="13"/>
    <s v="-"/>
    <s v="-"/>
    <n v="25498"/>
    <n v="24362"/>
    <n v="23475"/>
    <s v="-"/>
    <s v="-"/>
    <s v="-"/>
    <m/>
    <m/>
    <x v="9"/>
  </r>
  <r>
    <x v="0"/>
    <x v="32"/>
    <x v="8"/>
    <s v="-"/>
    <s v="-"/>
    <n v="289915"/>
    <n v="339897"/>
    <n v="360558"/>
    <n v="409681"/>
    <n v="463212"/>
    <s v="-"/>
    <m/>
    <m/>
    <x v="10"/>
  </r>
  <r>
    <x v="0"/>
    <x v="33"/>
    <x v="5"/>
    <s v="-"/>
    <s v="-"/>
    <n v="113293"/>
    <n v="76967"/>
    <n v="78894"/>
    <n v="68621"/>
    <n v="66875"/>
    <s v="-"/>
    <m/>
    <m/>
    <x v="10"/>
  </r>
  <r>
    <x v="0"/>
    <x v="34"/>
    <x v="8"/>
    <s v="-"/>
    <s v="-"/>
    <n v="1064692"/>
    <n v="1126601"/>
    <n v="1222459"/>
    <n v="1289247"/>
    <n v="1404106"/>
    <n v="1404354"/>
    <m/>
    <m/>
    <x v="11"/>
  </r>
  <r>
    <x v="0"/>
    <x v="35"/>
    <x v="14"/>
    <s v="-"/>
    <s v="-"/>
    <n v="2.4700000000000002"/>
    <n v="2.41"/>
    <n v="2.37"/>
    <n v="2.37"/>
    <n v="2.42"/>
    <s v="-"/>
    <m/>
    <m/>
    <x v="11"/>
  </r>
  <r>
    <x v="0"/>
    <x v="36"/>
    <x v="15"/>
    <s v="-"/>
    <s v="-"/>
    <n v="907.93"/>
    <n v="947.1"/>
    <n v="1033.1099999999999"/>
    <n v="1076.69"/>
    <n v="1135.1500000000001"/>
    <s v="-"/>
    <m/>
    <m/>
    <x v="11"/>
  </r>
  <r>
    <x v="0"/>
    <x v="37"/>
    <x v="0"/>
    <s v="-"/>
    <s v="-"/>
    <n v="2045.55"/>
    <n v="2209.71"/>
    <n v="2448.92"/>
    <n v="2675.9"/>
    <n v="3100.9"/>
    <n v="3134"/>
    <m/>
    <m/>
    <x v="11"/>
  </r>
  <r>
    <x v="0"/>
    <x v="38"/>
    <x v="6"/>
    <s v="-"/>
    <s v="-"/>
    <n v="28096"/>
    <n v="28210"/>
    <n v="29917"/>
    <n v="32162"/>
    <n v="32559"/>
    <n v="34823"/>
    <m/>
    <m/>
    <x v="12"/>
  </r>
  <r>
    <x v="0"/>
    <x v="39"/>
    <x v="6"/>
    <s v="-"/>
    <s v="-"/>
    <n v="41565.300000000003"/>
    <n v="46450"/>
    <n v="47507"/>
    <n v="44249"/>
    <n v="49785"/>
    <n v="51248"/>
    <m/>
    <m/>
    <x v="12"/>
  </r>
  <r>
    <x v="0"/>
    <x v="40"/>
    <x v="7"/>
    <s v="-"/>
    <s v="-"/>
    <n v="93"/>
    <n v="119"/>
    <n v="84"/>
    <n v="84"/>
    <n v="78"/>
    <n v="71"/>
    <m/>
    <m/>
    <x v="13"/>
  </r>
  <r>
    <x v="0"/>
    <x v="41"/>
    <x v="7"/>
    <s v="-"/>
    <s v="-"/>
    <n v="32"/>
    <n v="37"/>
    <n v="31"/>
    <n v="29"/>
    <n v="28"/>
    <n v="27"/>
    <m/>
    <m/>
    <x v="13"/>
  </r>
  <r>
    <x v="0"/>
    <x v="42"/>
    <x v="6"/>
    <s v="-"/>
    <n v="0"/>
    <n v="4502241314.6400003"/>
    <n v="3604935285.9400001"/>
    <n v="8864573771.2999992"/>
    <n v="8734817846.9400005"/>
    <n v="5214163421"/>
    <n v="3029987756.6000004"/>
    <m/>
    <m/>
    <x v="14"/>
  </r>
  <r>
    <x v="0"/>
    <x v="43"/>
    <x v="6"/>
    <s v="-"/>
    <s v="-"/>
    <n v="6850187617.5100002"/>
    <n v="8013095057.5600004"/>
    <n v="8772261613.2299995"/>
    <n v="5905751026.3999996"/>
    <n v="4804772346"/>
    <n v="4734877057.8999996"/>
    <m/>
    <m/>
    <x v="14"/>
  </r>
  <r>
    <x v="0"/>
    <x v="44"/>
    <x v="6"/>
    <s v="-"/>
    <s v="-"/>
    <n v="1099734552.3"/>
    <n v="1241266006.04"/>
    <n v="1384321000.1400001"/>
    <n v="1301771633.1900001"/>
    <n v="1367259982"/>
    <n v="1440112088.4000001"/>
    <m/>
    <m/>
    <x v="15"/>
  </r>
  <r>
    <x v="0"/>
    <x v="45"/>
    <x v="6"/>
    <s v="-"/>
    <s v="-"/>
    <n v="15249788.27"/>
    <n v="15969936.91"/>
    <n v="13621746.52"/>
    <n v="13818894.84"/>
    <n v="17990831.600000001"/>
    <n v="19193334"/>
    <m/>
    <m/>
    <x v="16"/>
  </r>
  <r>
    <x v="0"/>
    <x v="46"/>
    <x v="9"/>
    <s v="-"/>
    <s v="-"/>
    <n v="184"/>
    <n v="252"/>
    <n v="338"/>
    <n v="388"/>
    <n v="308"/>
    <n v="319"/>
    <m/>
    <m/>
    <x v="17"/>
  </r>
  <r>
    <x v="0"/>
    <x v="47"/>
    <x v="16"/>
    <s v="-"/>
    <s v="-"/>
    <n v="13932250"/>
    <n v="14960250"/>
    <n v="15774500"/>
    <n v="19924000"/>
    <n v="19891302.989999998"/>
    <n v="19824377140"/>
    <m/>
    <m/>
    <x v="17"/>
  </r>
  <r>
    <x v="1"/>
    <x v="48"/>
    <x v="8"/>
    <s v="-"/>
    <s v="-"/>
    <n v="1391636"/>
    <n v="1395024"/>
    <n v="1395567"/>
    <n v="1397180"/>
    <n v="1397857"/>
    <n v="1396831"/>
    <m/>
    <m/>
    <x v="18"/>
  </r>
  <r>
    <x v="1"/>
    <x v="49"/>
    <x v="8"/>
    <s v="-"/>
    <s v="-"/>
    <n v="263216"/>
    <n v="258713"/>
    <n v="254653"/>
    <n v="250986"/>
    <n v="247018"/>
    <n v="246600"/>
    <m/>
    <m/>
    <x v="18"/>
  </r>
  <r>
    <x v="1"/>
    <x v="50"/>
    <x v="8"/>
    <s v="-"/>
    <s v="-"/>
    <n v="915427"/>
    <n v="918919"/>
    <n v="916862"/>
    <n v="914655"/>
    <n v="922099"/>
    <n v="912438"/>
    <m/>
    <m/>
    <x v="18"/>
  </r>
  <r>
    <x v="1"/>
    <x v="51"/>
    <x v="8"/>
    <s v="-"/>
    <s v="-"/>
    <n v="190359"/>
    <n v="194902"/>
    <n v="201558"/>
    <n v="208995"/>
    <n v="227455"/>
    <n v="216188"/>
    <m/>
    <m/>
    <x v="18"/>
  </r>
  <r>
    <x v="1"/>
    <x v="52"/>
    <x v="12"/>
    <s v="-"/>
    <s v="-"/>
    <n v="0.25"/>
    <n v="0.24"/>
    <n v="0.04"/>
    <n v="0.12"/>
    <n v="0.05"/>
    <n v="7.0000000000000007E-2"/>
    <m/>
    <m/>
    <x v="18"/>
  </r>
  <r>
    <x v="1"/>
    <x v="53"/>
    <x v="17"/>
    <s v="-"/>
    <s v="-"/>
    <n v="171.3"/>
    <n v="171.72"/>
    <n v="171.78"/>
    <n v="171.98"/>
    <n v="172.06"/>
    <n v="172"/>
    <m/>
    <m/>
    <x v="18"/>
  </r>
  <r>
    <x v="1"/>
    <x v="54"/>
    <x v="18"/>
    <s v="-"/>
    <s v="-"/>
    <n v="370706"/>
    <n v="376980"/>
    <n v="382654"/>
    <n v="382654"/>
    <n v="392526"/>
    <n v="397878"/>
    <m/>
    <m/>
    <x v="18"/>
  </r>
  <r>
    <x v="1"/>
    <x v="55"/>
    <x v="12"/>
    <s v="-"/>
    <s v="-"/>
    <n v="9.18"/>
    <n v="7.5"/>
    <n v="8.6"/>
    <n v="8.3000000000000007"/>
    <n v="8"/>
    <n v="7.1"/>
    <m/>
    <m/>
    <x v="19"/>
  </r>
  <r>
    <x v="1"/>
    <x v="56"/>
    <x v="19"/>
    <s v="-"/>
    <s v="-"/>
    <n v="4634"/>
    <n v="4364"/>
    <n v="4067"/>
    <n v="3705"/>
    <n v="4106"/>
    <n v="4546"/>
    <m/>
    <m/>
    <x v="20"/>
  </r>
  <r>
    <x v="1"/>
    <x v="57"/>
    <x v="19"/>
    <s v="-"/>
    <s v="-"/>
    <n v="1367"/>
    <n v="1408"/>
    <n v="1442"/>
    <n v="1485"/>
    <n v="1611"/>
    <n v="1569"/>
    <m/>
    <m/>
    <x v="20"/>
  </r>
  <r>
    <x v="1"/>
    <x v="58"/>
    <x v="12"/>
    <s v="-"/>
    <s v="-"/>
    <n v="87.4"/>
    <n v="89.1"/>
    <n v="95.3"/>
    <n v="91.1"/>
    <n v="88.2"/>
    <n v="89.6"/>
    <m/>
    <m/>
    <x v="10"/>
  </r>
  <r>
    <x v="1"/>
    <x v="59"/>
    <x v="12"/>
    <s v="-"/>
    <s v="-"/>
    <n v="99.14"/>
    <n v="99.84"/>
    <n v="99.18"/>
    <n v="99.5"/>
    <n v="98.9"/>
    <n v="99.24"/>
    <m/>
    <m/>
    <x v="10"/>
  </r>
  <r>
    <x v="1"/>
    <x v="60"/>
    <x v="12"/>
    <s v="-"/>
    <s v="-"/>
    <n v="0.86"/>
    <n v="0.16"/>
    <n v="0.82"/>
    <n v="0.5"/>
    <n v="1.1000000000000001"/>
    <n v="0.76"/>
    <m/>
    <m/>
    <x v="10"/>
  </r>
  <r>
    <x v="1"/>
    <x v="61"/>
    <x v="20"/>
    <s v="-"/>
    <s v="-"/>
    <n v="300"/>
    <n v="300"/>
    <n v="300"/>
    <n v="305"/>
    <n v="315"/>
    <n v="320"/>
    <m/>
    <m/>
    <x v="21"/>
  </r>
  <r>
    <x v="1"/>
    <x v="62"/>
    <x v="8"/>
    <s v="-"/>
    <s v="-"/>
    <n v="113603"/>
    <n v="103433"/>
    <n v="100335"/>
    <n v="113605"/>
    <n v="117494"/>
    <n v="121608"/>
    <m/>
    <m/>
    <x v="10"/>
  </r>
  <r>
    <x v="1"/>
    <x v="63"/>
    <x v="21"/>
    <s v="-"/>
    <s v="-"/>
    <n v="97.42"/>
    <n v="97.42"/>
    <n v="95.41"/>
    <n v="95.41"/>
    <s v="-"/>
    <s v="-"/>
    <m/>
    <m/>
    <x v="22"/>
  </r>
  <r>
    <x v="1"/>
    <x v="64"/>
    <x v="12"/>
    <s v="-"/>
    <s v="-"/>
    <n v="20.350000000000001"/>
    <n v="21.64"/>
    <n v="18.260000000000002"/>
    <n v="30.82"/>
    <n v="23.9"/>
    <n v="22.2"/>
    <m/>
    <m/>
    <x v="23"/>
  </r>
  <r>
    <x v="1"/>
    <x v="65"/>
    <x v="12"/>
    <s v="-"/>
    <s v="-"/>
    <n v="20.62"/>
    <n v="21.08"/>
    <n v="17.57"/>
    <n v="15.91"/>
    <n v="16.02"/>
    <n v="15.8"/>
    <m/>
    <m/>
    <x v="24"/>
  </r>
  <r>
    <x v="1"/>
    <x v="66"/>
    <x v="12"/>
    <s v="-"/>
    <s v="-"/>
    <n v="18.989999999999998"/>
    <n v="17.12"/>
    <n v="21.34"/>
    <n v="12.86"/>
    <n v="15.17"/>
    <n v="15.15"/>
    <m/>
    <m/>
    <x v="25"/>
  </r>
  <r>
    <x v="1"/>
    <x v="67"/>
    <x v="8"/>
    <s v="-"/>
    <s v="-"/>
    <n v="982"/>
    <n v="51"/>
    <n v="150"/>
    <n v="291"/>
    <n v="130"/>
    <n v="144"/>
    <m/>
    <m/>
    <x v="26"/>
  </r>
  <r>
    <x v="1"/>
    <x v="68"/>
    <x v="8"/>
    <s v="-"/>
    <s v="-"/>
    <n v="20893"/>
    <n v="32330"/>
    <n v="30836"/>
    <n v="30328"/>
    <n v="32934"/>
    <n v="28444"/>
    <m/>
    <m/>
    <x v="27"/>
  </r>
  <r>
    <x v="1"/>
    <x v="69"/>
    <x v="8"/>
    <s v="-"/>
    <s v="-"/>
    <n v="1112"/>
    <n v="1148"/>
    <n v="1266"/>
    <n v="1385"/>
    <n v="1292"/>
    <n v="1278"/>
    <m/>
    <m/>
    <x v="27"/>
  </r>
  <r>
    <x v="1"/>
    <x v="70"/>
    <x v="8"/>
    <s v="-"/>
    <s v="-"/>
    <n v="68123"/>
    <n v="57578"/>
    <n v="43521"/>
    <n v="51769"/>
    <n v="50301"/>
    <n v="58680"/>
    <m/>
    <m/>
    <x v="28"/>
  </r>
  <r>
    <x v="1"/>
    <x v="71"/>
    <x v="8"/>
    <s v="-"/>
    <s v="-"/>
    <n v="28699"/>
    <n v="32756"/>
    <n v="32251"/>
    <n v="31747"/>
    <n v="31282"/>
    <n v="27568"/>
    <m/>
    <m/>
    <x v="28"/>
  </r>
  <r>
    <x v="1"/>
    <x v="72"/>
    <x v="7"/>
    <s v="-"/>
    <s v="-"/>
    <n v="896"/>
    <n v="1495"/>
    <n v="1288"/>
    <n v="1285"/>
    <n v="1285"/>
    <n v="1443"/>
    <m/>
    <m/>
    <x v="29"/>
  </r>
  <r>
    <x v="1"/>
    <x v="73"/>
    <x v="22"/>
    <s v="-"/>
    <s v="-"/>
    <n v="9213"/>
    <n v="8503"/>
    <n v="9951"/>
    <n v="9951"/>
    <n v="9685"/>
    <n v="5845"/>
    <m/>
    <m/>
    <x v="30"/>
  </r>
  <r>
    <x v="1"/>
    <x v="74"/>
    <x v="8"/>
    <s v="-"/>
    <s v="-"/>
    <n v="1453070"/>
    <n v="1499514"/>
    <n v="1519978"/>
    <n v="1656401"/>
    <n v="1607962"/>
    <n v="1614247"/>
    <m/>
    <m/>
    <x v="19"/>
  </r>
  <r>
    <x v="1"/>
    <x v="75"/>
    <x v="8"/>
    <s v="-"/>
    <s v="-"/>
    <n v="155315"/>
    <n v="169731"/>
    <n v="185165"/>
    <n v="199222"/>
    <n v="200374"/>
    <n v="200338"/>
    <m/>
    <m/>
    <x v="19"/>
  </r>
  <r>
    <x v="1"/>
    <x v="76"/>
    <x v="7"/>
    <s v="-"/>
    <s v="-"/>
    <n v="14"/>
    <n v="18"/>
    <n v="18"/>
    <n v="20"/>
    <n v="20"/>
    <n v="18"/>
    <m/>
    <m/>
    <x v="19"/>
  </r>
  <r>
    <x v="1"/>
    <x v="77"/>
    <x v="23"/>
    <s v="-"/>
    <s v="-"/>
    <n v="2065"/>
    <n v="2065"/>
    <n v="2065"/>
    <n v="2172"/>
    <n v="2352"/>
    <n v="2352"/>
    <m/>
    <m/>
    <x v="19"/>
  </r>
  <r>
    <x v="1"/>
    <x v="78"/>
    <x v="24"/>
    <s v="-"/>
    <s v="-"/>
    <n v="5798"/>
    <n v="5110"/>
    <n v="5093"/>
    <n v="5718"/>
    <n v="2793"/>
    <n v="3399"/>
    <m/>
    <m/>
    <x v="19"/>
  </r>
  <r>
    <x v="1"/>
    <x v="79"/>
    <x v="24"/>
    <s v="-"/>
    <s v="-"/>
    <n v="9216"/>
    <n v="8942"/>
    <n v="8722"/>
    <n v="8159"/>
    <n v="8072"/>
    <n v="8028"/>
    <m/>
    <m/>
    <x v="31"/>
  </r>
  <r>
    <x v="1"/>
    <x v="80"/>
    <x v="24"/>
    <s v="-"/>
    <s v="-"/>
    <n v="922"/>
    <n v="873"/>
    <n v="690"/>
    <n v="669"/>
    <n v="644"/>
    <n v="720"/>
    <m/>
    <m/>
    <x v="19"/>
  </r>
  <r>
    <x v="1"/>
    <x v="81"/>
    <x v="12"/>
    <s v="-"/>
    <s v="-"/>
    <n v="45.43"/>
    <n v="42.32"/>
    <n v="38.46"/>
    <n v="31.24"/>
    <n v="32.229999999999997"/>
    <n v="29"/>
    <m/>
    <m/>
    <x v="32"/>
  </r>
  <r>
    <x v="1"/>
    <x v="82"/>
    <x v="24"/>
    <s v="-"/>
    <s v="-"/>
    <n v="3.52"/>
    <n v="4.93"/>
    <n v="5.35"/>
    <n v="6.77"/>
    <n v="5.3"/>
    <n v="5.73"/>
    <m/>
    <m/>
    <x v="33"/>
  </r>
  <r>
    <x v="1"/>
    <x v="55"/>
    <x v="24"/>
    <s v="-"/>
    <s v="-"/>
    <n v="12755"/>
    <n v="11210"/>
    <n v="12036"/>
    <n v="11516"/>
    <n v="11139"/>
    <n v="9847"/>
    <m/>
    <m/>
    <x v="33"/>
  </r>
  <r>
    <x v="1"/>
    <x v="83"/>
    <x v="8"/>
    <s v="-"/>
    <s v="-"/>
    <n v="34071"/>
    <n v="37741"/>
    <n v="37901"/>
    <n v="39771"/>
    <n v="41839"/>
    <n v="40237"/>
    <m/>
    <m/>
    <x v="34"/>
  </r>
  <r>
    <x v="1"/>
    <x v="84"/>
    <x v="8"/>
    <s v="-"/>
    <s v="-"/>
    <n v="41282"/>
    <n v="37958"/>
    <n v="39536"/>
    <n v="42641"/>
    <n v="49627"/>
    <n v="53321"/>
    <m/>
    <m/>
    <x v="34"/>
  </r>
  <r>
    <x v="1"/>
    <x v="85"/>
    <x v="8"/>
    <s v="-"/>
    <s v="-"/>
    <n v="106"/>
    <n v="180"/>
    <n v="92"/>
    <n v="87"/>
    <n v="89"/>
    <n v="93"/>
    <m/>
    <m/>
    <x v="34"/>
  </r>
  <r>
    <x v="1"/>
    <x v="86"/>
    <x v="8"/>
    <s v="-"/>
    <s v="-"/>
    <n v="27"/>
    <n v="16"/>
    <n v="5"/>
    <s v=" -"/>
    <s v=" -"/>
    <s v=" -"/>
    <m/>
    <m/>
    <x v="35"/>
  </r>
  <r>
    <x v="1"/>
    <x v="87"/>
    <x v="8"/>
    <s v="-"/>
    <s v="-"/>
    <n v="30"/>
    <n v="8"/>
    <n v="2"/>
    <s v=" -"/>
    <s v=" -"/>
    <s v=" -"/>
    <m/>
    <m/>
    <x v="35"/>
  </r>
  <r>
    <x v="1"/>
    <x v="88"/>
    <x v="8"/>
    <s v="-"/>
    <s v="-"/>
    <s v=" -"/>
    <s v=" -"/>
    <n v="406"/>
    <s v=" -"/>
    <s v=" -"/>
    <s v=" -"/>
    <m/>
    <m/>
    <x v="35"/>
  </r>
  <r>
    <x v="1"/>
    <x v="89"/>
    <x v="8"/>
    <s v="-"/>
    <s v="-"/>
    <n v="3096"/>
    <n v="6006"/>
    <n v="5918"/>
    <n v="4277"/>
    <n v="6117"/>
    <s v=" -"/>
    <m/>
    <m/>
    <x v="35"/>
  </r>
  <r>
    <x v="1"/>
    <x v="90"/>
    <x v="6"/>
    <s v="-"/>
    <s v="-"/>
    <s v="-"/>
    <n v="20315"/>
    <s v="-"/>
    <n v="18189"/>
    <s v="-"/>
    <n v="20238"/>
    <m/>
    <m/>
    <x v="10"/>
  </r>
  <r>
    <x v="1"/>
    <x v="91"/>
    <x v="6"/>
    <s v="-"/>
    <s v="-"/>
    <n v="18584"/>
    <n v="18537"/>
    <n v="16289"/>
    <n v="16307"/>
    <n v="18209"/>
    <n v="18004"/>
    <m/>
    <m/>
    <x v="10"/>
  </r>
  <r>
    <x v="1"/>
    <x v="92"/>
    <x v="6"/>
    <s v="-"/>
    <s v="-"/>
    <s v="-"/>
    <n v="246348"/>
    <s v="-"/>
    <n v="251796"/>
    <s v="-"/>
    <n v="256332"/>
    <m/>
    <m/>
    <x v="10"/>
  </r>
  <r>
    <x v="1"/>
    <x v="93"/>
    <x v="12"/>
    <s v="-"/>
    <s v="-"/>
    <s v="-"/>
    <n v="91.25"/>
    <s v="-"/>
    <n v="89.66"/>
    <s v="-"/>
    <n v="89"/>
    <m/>
    <m/>
    <x v="10"/>
  </r>
  <r>
    <x v="1"/>
    <x v="94"/>
    <x v="6"/>
    <s v="-"/>
    <s v="-"/>
    <s v="-"/>
    <n v="0.32"/>
    <s v="-"/>
    <n v="0.29699999999999999"/>
    <s v="-"/>
    <n v="0.29399999999999998"/>
    <m/>
    <m/>
    <x v="10"/>
  </r>
  <r>
    <x v="1"/>
    <x v="95"/>
    <x v="6"/>
    <s v="-"/>
    <s v="-"/>
    <n v="0.23"/>
    <n v="0.23"/>
    <n v="0.18"/>
    <n v="0.19"/>
    <n v="0.24"/>
    <s v=" -"/>
    <m/>
    <m/>
    <x v="10"/>
  </r>
  <r>
    <x v="1"/>
    <x v="96"/>
    <x v="12"/>
    <s v="-"/>
    <s v="-"/>
    <n v="14.4"/>
    <n v="9.7899999999999991"/>
    <n v="9.3699999999999992"/>
    <n v="13.53"/>
    <n v="17.510000000000002"/>
    <s v=" -"/>
    <m/>
    <m/>
    <x v="10"/>
  </r>
  <r>
    <x v="1"/>
    <x v="97"/>
    <x v="9"/>
    <s v="-"/>
    <s v="-"/>
    <n v="5101"/>
    <n v="5169"/>
    <n v="4564"/>
    <n v="5258"/>
    <n v="9043"/>
    <n v="11303"/>
    <m/>
    <m/>
    <x v="36"/>
  </r>
  <r>
    <x v="1"/>
    <x v="98"/>
    <x v="9"/>
    <s v="-"/>
    <s v="-"/>
    <n v="7580"/>
    <n v="7487"/>
    <n v="6228"/>
    <n v="6829"/>
    <n v="8849"/>
    <n v="13294"/>
    <m/>
    <m/>
    <x v="37"/>
  </r>
  <r>
    <x v="1"/>
    <x v="99"/>
    <x v="25"/>
    <s v="-"/>
    <s v="-"/>
    <n v="2074"/>
    <n v="2210"/>
    <n v="1638"/>
    <n v="1855"/>
    <s v=" -"/>
    <n v="6328"/>
    <m/>
    <m/>
    <x v="38"/>
  </r>
  <r>
    <x v="2"/>
    <x v="100"/>
    <x v="7"/>
    <s v="-"/>
    <s v="-"/>
    <n v="373"/>
    <n v="373"/>
    <n v="373"/>
    <n v="373"/>
    <n v="373"/>
    <n v="367"/>
    <m/>
    <m/>
    <x v="39"/>
  </r>
  <r>
    <x v="2"/>
    <x v="101"/>
    <x v="26"/>
    <s v="-"/>
    <s v="-"/>
    <n v="146.57"/>
    <n v="146.57"/>
    <n v="146.57"/>
    <n v="209.33"/>
    <n v="153.80000000000001"/>
    <n v="155"/>
    <m/>
    <m/>
    <x v="39"/>
  </r>
  <r>
    <x v="2"/>
    <x v="102"/>
    <x v="27"/>
    <s v="-"/>
    <s v="-"/>
    <n v="1304"/>
    <n v="1302"/>
    <n v="1319"/>
    <n v="1278"/>
    <n v="1278.5"/>
    <n v="1326.5"/>
    <m/>
    <m/>
    <x v="40"/>
  </r>
  <r>
    <x v="2"/>
    <x v="103"/>
    <x v="2"/>
    <s v="-"/>
    <s v="-"/>
    <n v="393689.97"/>
    <n v="455313.87"/>
    <n v="457156"/>
    <n v="463080.81"/>
    <n v="465578.35"/>
    <n v="467304"/>
    <m/>
    <m/>
    <x v="41"/>
  </r>
  <r>
    <x v="2"/>
    <x v="104"/>
    <x v="12"/>
    <s v="-"/>
    <s v="-"/>
    <n v="7.11"/>
    <n v="8.23"/>
    <n v="8.26"/>
    <n v="8.3699999999999992"/>
    <n v="8.41"/>
    <n v="8.44"/>
    <m/>
    <m/>
    <x v="1"/>
  </r>
  <r>
    <x v="2"/>
    <x v="105"/>
    <x v="28"/>
    <s v="-"/>
    <s v="-"/>
    <n v="1388.5"/>
    <n v="1260.9000000000001"/>
    <n v="1406.2"/>
    <n v="1512"/>
    <n v="1139.8"/>
    <n v="1194"/>
    <m/>
    <m/>
    <x v="42"/>
  </r>
  <r>
    <x v="2"/>
    <x v="106"/>
    <x v="26"/>
    <s v="-"/>
    <s v="-"/>
    <n v="22995000"/>
    <n v="26148600"/>
    <n v="29900000"/>
    <n v="29900000"/>
    <n v="26250800"/>
    <n v="26316360"/>
    <m/>
    <m/>
    <x v="43"/>
  </r>
  <r>
    <x v="2"/>
    <x v="107"/>
    <x v="26"/>
    <s v="-"/>
    <s v="-"/>
    <n v="16918564"/>
    <n v="16456076"/>
    <n v="17437946"/>
    <n v="17623694"/>
    <n v="17184771"/>
    <n v="17494948"/>
    <m/>
    <m/>
    <x v="43"/>
  </r>
  <r>
    <x v="2"/>
    <x v="108"/>
    <x v="26"/>
    <s v="-"/>
    <s v="-"/>
    <n v="12263440"/>
    <n v="13335688"/>
    <n v="13968425"/>
    <n v="13906105"/>
    <n v="13957172"/>
    <n v="14670020"/>
    <m/>
    <m/>
    <x v="43"/>
  </r>
  <r>
    <x v="2"/>
    <x v="109"/>
    <x v="12"/>
    <s v="-"/>
    <s v="-"/>
    <n v="65"/>
    <n v="63"/>
    <n v="68"/>
    <n v="88"/>
    <n v="79"/>
    <n v="68"/>
    <m/>
    <m/>
    <x v="44"/>
  </r>
  <r>
    <x v="2"/>
    <x v="110"/>
    <x v="29"/>
    <s v="-"/>
    <s v="-"/>
    <s v="..."/>
    <s v="..."/>
    <s v="..."/>
    <s v="..."/>
    <s v="..."/>
    <s v="..."/>
    <m/>
    <m/>
    <x v="45"/>
  </r>
  <r>
    <x v="2"/>
    <x v="111"/>
    <x v="2"/>
    <s v="-"/>
    <s v="-"/>
    <n v="196527"/>
    <n v="194142"/>
    <n v="108382"/>
    <n v="194365"/>
    <s v=" -"/>
    <s v=" -"/>
    <m/>
    <m/>
    <x v="46"/>
  </r>
  <r>
    <x v="2"/>
    <x v="112"/>
    <x v="8"/>
    <s v="-"/>
    <s v="-"/>
    <s v=" -"/>
    <n v="8157"/>
    <n v="2716"/>
    <s v=" -"/>
    <s v=" -"/>
    <n v="8815"/>
    <m/>
    <m/>
    <x v="36"/>
  </r>
  <r>
    <x v="2"/>
    <x v="113"/>
    <x v="0"/>
    <s v="-"/>
    <s v="-"/>
    <n v="16397455.75"/>
    <n v="1073744"/>
    <s v=" -"/>
    <n v="18710086.5"/>
    <s v=" -"/>
    <s v=" -"/>
    <m/>
    <m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7" cacheId="30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4"/>
        <item x="25"/>
        <item x="8"/>
        <item x="17"/>
        <item x="11"/>
        <item x="5"/>
        <item x="21"/>
        <item x="24"/>
        <item x="3"/>
        <item x="27"/>
        <item x="23"/>
        <item x="19"/>
        <item x="6"/>
        <item x="1"/>
        <item x="15"/>
        <item x="20"/>
        <item x="16"/>
        <item x="28"/>
        <item x="12"/>
        <item x="9"/>
        <item x="22"/>
        <item x="2"/>
        <item x="26"/>
        <item x="10"/>
        <item x="0"/>
        <item x="14"/>
        <item x="29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6" cacheId="30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8">
        <item x="31"/>
        <item x="18"/>
        <item x="45"/>
        <item x="40"/>
        <item x="46"/>
        <item x="22"/>
        <item x="32"/>
        <item x="35"/>
        <item x="33"/>
        <item x="43"/>
        <item x="6"/>
        <item x="39"/>
        <item x="7"/>
        <item x="20"/>
        <item x="4"/>
        <item x="12"/>
        <item x="9"/>
        <item x="38"/>
        <item x="42"/>
        <item x="11"/>
        <item x="2"/>
        <item x="26"/>
        <item x="0"/>
        <item x="44"/>
        <item x="34"/>
        <item x="3"/>
        <item x="37"/>
        <item x="36"/>
        <item x="30"/>
        <item x="29"/>
        <item x="17"/>
        <item x="27"/>
        <item x="1"/>
        <item x="41"/>
        <item x="14"/>
        <item x="23"/>
        <item x="25"/>
        <item x="24"/>
        <item x="28"/>
        <item x="10"/>
        <item x="16"/>
        <item x="15"/>
        <item x="21"/>
        <item x="13"/>
        <item x="19"/>
        <item x="5"/>
        <item x="8"/>
        <item t="default"/>
      </items>
    </pivotField>
  </pivotFields>
  <rowFields count="1">
    <field x="13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5" cacheId="30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3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8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axis="axisRow" dataField="1" showAll="0">
      <items count="31">
        <item x="4"/>
        <item x="25"/>
        <item x="8"/>
        <item x="18"/>
        <item x="11"/>
        <item x="5"/>
        <item x="24"/>
        <item x="3"/>
        <item x="27"/>
        <item x="23"/>
        <item x="20"/>
        <item x="6"/>
        <item x="1"/>
        <item x="15"/>
        <item x="21"/>
        <item x="16"/>
        <item x="28"/>
        <item x="17"/>
        <item x="9"/>
        <item x="22"/>
        <item x="2"/>
        <item x="26"/>
        <item x="10"/>
        <item x="0"/>
        <item x="14"/>
        <item x="29"/>
        <item x="13"/>
        <item x="19"/>
        <item x="7"/>
        <item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3" subtotal="count" baseField="0" baseItem="0"/>
  </dataFields>
  <formats count="2">
    <format dxfId="1">
      <pivotArea collapsedLevelsAreSubtotals="1" fieldPosition="0">
        <references count="1">
          <reference field="3" count="1">
            <x v="29"/>
          </reference>
        </references>
      </pivotArea>
    </format>
    <format dxfId="0">
      <pivotArea dataOnly="0" labelOnly="1" fieldPosition="0">
        <references count="1">
          <reference field="3" count="1">
            <x v="29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" cacheId="3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4" cacheId="3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19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3" cacheId="3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0:B88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8">
        <item x="31"/>
        <item x="18"/>
        <item x="45"/>
        <item x="40"/>
        <item x="46"/>
        <item x="22"/>
        <item x="32"/>
        <item x="35"/>
        <item x="33"/>
        <item x="43"/>
        <item x="6"/>
        <item x="39"/>
        <item x="7"/>
        <item x="20"/>
        <item x="4"/>
        <item x="12"/>
        <item x="9"/>
        <item x="38"/>
        <item x="42"/>
        <item x="11"/>
        <item x="2"/>
        <item x="26"/>
        <item x="0"/>
        <item x="44"/>
        <item x="34"/>
        <item x="3"/>
        <item x="37"/>
        <item x="36"/>
        <item x="30"/>
        <item x="29"/>
        <item x="17"/>
        <item x="27"/>
        <item x="1"/>
        <item x="41"/>
        <item x="14"/>
        <item x="23"/>
        <item x="25"/>
        <item x="24"/>
        <item x="28"/>
        <item x="10"/>
        <item x="16"/>
        <item x="15"/>
        <item x="21"/>
        <item x="13"/>
        <item x="19"/>
        <item x="5"/>
        <item x="8"/>
        <item t="default"/>
      </items>
    </pivotField>
    <pivotField showAll="0"/>
  </pivotFields>
  <rowFields count="1">
    <field x="13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1" sqref="G1"/>
    </sheetView>
  </sheetViews>
  <sheetFormatPr defaultRowHeight="18.75"/>
  <cols>
    <col min="1" max="1" width="4.625" style="3" bestFit="1" customWidth="1"/>
    <col min="2" max="2" width="22.5" style="4" customWidth="1"/>
    <col min="3" max="3" width="36" style="2" customWidth="1"/>
    <col min="4" max="4" width="10.375" style="7" customWidth="1"/>
    <col min="5" max="7" width="11.25" style="20" customWidth="1"/>
    <col min="8" max="14" width="11.25" style="24" customWidth="1"/>
    <col min="15" max="15" width="41.75" style="7" customWidth="1"/>
    <col min="16" max="16" width="18.875" style="7" customWidth="1"/>
    <col min="17" max="16384" width="9" style="1"/>
  </cols>
  <sheetData>
    <row r="1" spans="1:16" ht="28.5" customHeight="1" thickBot="1">
      <c r="A1" s="5" t="s">
        <v>212</v>
      </c>
      <c r="D1" s="6"/>
      <c r="E1" s="16"/>
      <c r="F1" s="16"/>
      <c r="G1" s="16"/>
      <c r="H1" s="21"/>
      <c r="I1" s="21"/>
      <c r="J1" s="21"/>
      <c r="K1" s="21"/>
      <c r="L1" s="21"/>
      <c r="M1" s="21"/>
      <c r="N1" s="21"/>
      <c r="O1" s="6"/>
      <c r="P1" s="6"/>
    </row>
    <row r="2" spans="1:16" s="3" customFormat="1" ht="18.75" customHeight="1">
      <c r="A2" s="107" t="s">
        <v>0</v>
      </c>
      <c r="B2" s="105" t="s">
        <v>2</v>
      </c>
      <c r="C2" s="105" t="s">
        <v>1</v>
      </c>
      <c r="D2" s="105" t="s">
        <v>121</v>
      </c>
      <c r="E2" s="109" t="s">
        <v>122</v>
      </c>
      <c r="F2" s="110"/>
      <c r="G2" s="110"/>
      <c r="H2" s="110"/>
      <c r="I2" s="110"/>
      <c r="J2" s="110"/>
      <c r="K2" s="110"/>
      <c r="L2" s="110"/>
      <c r="M2" s="110"/>
      <c r="N2" s="111"/>
      <c r="O2" s="105" t="s">
        <v>123</v>
      </c>
      <c r="P2" s="105" t="s">
        <v>117</v>
      </c>
    </row>
    <row r="3" spans="1:16" ht="19.5" thickBot="1">
      <c r="A3" s="108"/>
      <c r="B3" s="106" t="s">
        <v>2</v>
      </c>
      <c r="C3" s="106" t="s">
        <v>1</v>
      </c>
      <c r="D3" s="106" t="s">
        <v>121</v>
      </c>
      <c r="E3" s="17">
        <v>2555</v>
      </c>
      <c r="F3" s="18">
        <v>2556</v>
      </c>
      <c r="G3" s="17">
        <v>2557</v>
      </c>
      <c r="H3" s="22">
        <v>2558</v>
      </c>
      <c r="I3" s="22">
        <v>2559</v>
      </c>
      <c r="J3" s="22">
        <v>2560</v>
      </c>
      <c r="K3" s="22">
        <v>2561</v>
      </c>
      <c r="L3" s="22">
        <v>2562</v>
      </c>
      <c r="M3" s="22">
        <v>2563</v>
      </c>
      <c r="N3" s="22">
        <v>2564</v>
      </c>
      <c r="O3" s="106"/>
      <c r="P3" s="106"/>
    </row>
    <row r="4" spans="1:16" s="15" customFormat="1" ht="19.5" thickBot="1">
      <c r="A4" s="11">
        <v>1</v>
      </c>
      <c r="B4" s="12" t="s">
        <v>116</v>
      </c>
      <c r="C4" s="13" t="s">
        <v>3</v>
      </c>
      <c r="D4" s="33" t="s">
        <v>124</v>
      </c>
      <c r="E4" s="102" t="s">
        <v>136</v>
      </c>
      <c r="F4" s="102" t="s">
        <v>136</v>
      </c>
      <c r="G4" s="36">
        <v>65065</v>
      </c>
      <c r="H4" s="37">
        <v>68770</v>
      </c>
      <c r="I4" s="37">
        <v>71986</v>
      </c>
      <c r="J4" s="37">
        <v>74265</v>
      </c>
      <c r="K4" s="37">
        <v>75891</v>
      </c>
      <c r="L4" s="79" t="s">
        <v>136</v>
      </c>
      <c r="M4" s="23"/>
      <c r="N4" s="23"/>
      <c r="O4" s="14" t="s">
        <v>154</v>
      </c>
      <c r="P4" s="13"/>
    </row>
    <row r="5" spans="1:16" s="15" customFormat="1" ht="19.5" thickBot="1">
      <c r="A5" s="82">
        <v>2</v>
      </c>
      <c r="B5" s="83" t="s">
        <v>116</v>
      </c>
      <c r="C5" s="84" t="s">
        <v>4</v>
      </c>
      <c r="D5" s="9" t="s">
        <v>125</v>
      </c>
      <c r="E5" s="103" t="s">
        <v>136</v>
      </c>
      <c r="F5" s="103" t="s">
        <v>136</v>
      </c>
      <c r="G5" s="35">
        <v>58850</v>
      </c>
      <c r="H5" s="35">
        <v>62437</v>
      </c>
      <c r="I5" s="35">
        <v>65917</v>
      </c>
      <c r="J5" s="35">
        <v>68499</v>
      </c>
      <c r="K5" s="35">
        <v>70556</v>
      </c>
      <c r="L5" s="86" t="s">
        <v>136</v>
      </c>
      <c r="M5" s="34"/>
      <c r="N5" s="34"/>
      <c r="O5" s="87" t="s">
        <v>154</v>
      </c>
      <c r="P5" s="84"/>
    </row>
    <row r="6" spans="1:16" s="15" customFormat="1" ht="19.5" thickBot="1">
      <c r="A6" s="11">
        <v>3</v>
      </c>
      <c r="B6" s="12" t="s">
        <v>116</v>
      </c>
      <c r="C6" s="13" t="s">
        <v>5</v>
      </c>
      <c r="D6" s="8" t="s">
        <v>124</v>
      </c>
      <c r="E6" s="102" t="s">
        <v>136</v>
      </c>
      <c r="F6" s="102" t="s">
        <v>136</v>
      </c>
      <c r="G6" s="36">
        <v>18647</v>
      </c>
      <c r="H6" s="36">
        <v>19098</v>
      </c>
      <c r="I6" s="36">
        <v>18841</v>
      </c>
      <c r="J6" s="36">
        <v>18641</v>
      </c>
      <c r="K6" s="36">
        <v>17452</v>
      </c>
      <c r="L6" s="79" t="s">
        <v>136</v>
      </c>
      <c r="M6" s="23"/>
      <c r="N6" s="23"/>
      <c r="O6" s="14" t="s">
        <v>154</v>
      </c>
      <c r="P6" s="13"/>
    </row>
    <row r="7" spans="1:16" s="15" customFormat="1" ht="19.5" thickBot="1">
      <c r="A7" s="82">
        <v>4</v>
      </c>
      <c r="B7" s="83" t="s">
        <v>116</v>
      </c>
      <c r="C7" s="84" t="s">
        <v>6</v>
      </c>
      <c r="D7" s="9" t="s">
        <v>124</v>
      </c>
      <c r="E7" s="103" t="s">
        <v>136</v>
      </c>
      <c r="F7" s="103" t="s">
        <v>136</v>
      </c>
      <c r="G7" s="35">
        <v>7837</v>
      </c>
      <c r="H7" s="35">
        <v>8043</v>
      </c>
      <c r="I7" s="35">
        <v>8660</v>
      </c>
      <c r="J7" s="35">
        <v>9493</v>
      </c>
      <c r="K7" s="35">
        <v>10647</v>
      </c>
      <c r="L7" s="86" t="s">
        <v>136</v>
      </c>
      <c r="M7" s="34"/>
      <c r="N7" s="34"/>
      <c r="O7" s="87" t="s">
        <v>154</v>
      </c>
      <c r="P7" s="84"/>
    </row>
    <row r="8" spans="1:16" s="15" customFormat="1" ht="38.25" thickBot="1">
      <c r="A8" s="11">
        <v>5</v>
      </c>
      <c r="B8" s="12" t="s">
        <v>116</v>
      </c>
      <c r="C8" s="13" t="s">
        <v>7</v>
      </c>
      <c r="D8" s="8" t="s">
        <v>124</v>
      </c>
      <c r="E8" s="102" t="s">
        <v>136</v>
      </c>
      <c r="F8" s="102" t="s">
        <v>136</v>
      </c>
      <c r="G8" s="36">
        <v>1159</v>
      </c>
      <c r="H8" s="36">
        <v>1231</v>
      </c>
      <c r="I8" s="36">
        <v>1397</v>
      </c>
      <c r="J8" s="36">
        <v>1606</v>
      </c>
      <c r="K8" s="36">
        <v>1708</v>
      </c>
      <c r="L8" s="79" t="s">
        <v>136</v>
      </c>
      <c r="M8" s="23"/>
      <c r="N8" s="23"/>
      <c r="O8" s="14" t="s">
        <v>154</v>
      </c>
      <c r="P8" s="13"/>
    </row>
    <row r="9" spans="1:16" s="15" customFormat="1" ht="19.5" thickBot="1">
      <c r="A9" s="82">
        <v>6</v>
      </c>
      <c r="B9" s="83" t="s">
        <v>116</v>
      </c>
      <c r="C9" s="84" t="s">
        <v>8</v>
      </c>
      <c r="D9" s="9" t="s">
        <v>126</v>
      </c>
      <c r="E9" s="103" t="s">
        <v>136</v>
      </c>
      <c r="F9" s="103" t="s">
        <v>136</v>
      </c>
      <c r="G9" s="35">
        <v>4205937</v>
      </c>
      <c r="H9" s="35">
        <v>4207389</v>
      </c>
      <c r="I9" s="35">
        <v>4207464</v>
      </c>
      <c r="J9" s="35">
        <v>4207262</v>
      </c>
      <c r="K9" s="35">
        <v>4207320</v>
      </c>
      <c r="L9" s="35">
        <v>4207585</v>
      </c>
      <c r="M9" s="34"/>
      <c r="N9" s="34"/>
      <c r="O9" s="87" t="s">
        <v>155</v>
      </c>
      <c r="P9" s="84"/>
    </row>
    <row r="10" spans="1:16" s="15" customFormat="1" ht="19.5" thickBot="1">
      <c r="A10" s="11">
        <v>7</v>
      </c>
      <c r="B10" s="12" t="s">
        <v>116</v>
      </c>
      <c r="C10" s="13" t="s">
        <v>9</v>
      </c>
      <c r="D10" s="8" t="s">
        <v>126</v>
      </c>
      <c r="E10" s="102" t="s">
        <v>136</v>
      </c>
      <c r="F10" s="102" t="s">
        <v>136</v>
      </c>
      <c r="G10" s="36">
        <v>3485010</v>
      </c>
      <c r="H10" s="36">
        <v>3485704</v>
      </c>
      <c r="I10" s="36">
        <v>3486069</v>
      </c>
      <c r="J10" s="36">
        <v>3485419</v>
      </c>
      <c r="K10" s="36">
        <v>3485656</v>
      </c>
      <c r="L10" s="36">
        <v>3485926</v>
      </c>
      <c r="M10" s="23"/>
      <c r="N10" s="23"/>
      <c r="O10" s="14" t="s">
        <v>155</v>
      </c>
      <c r="P10" s="13"/>
    </row>
    <row r="11" spans="1:16" s="15" customFormat="1" ht="19.5" thickBot="1">
      <c r="A11" s="82">
        <v>8</v>
      </c>
      <c r="B11" s="83" t="s">
        <v>116</v>
      </c>
      <c r="C11" s="84" t="s">
        <v>10</v>
      </c>
      <c r="D11" s="9" t="s">
        <v>126</v>
      </c>
      <c r="E11" s="103" t="s">
        <v>136</v>
      </c>
      <c r="F11" s="103" t="s">
        <v>136</v>
      </c>
      <c r="G11" s="35">
        <v>374397</v>
      </c>
      <c r="H11" s="35">
        <v>375470</v>
      </c>
      <c r="I11" s="35">
        <v>375263</v>
      </c>
      <c r="J11" s="35">
        <v>375359</v>
      </c>
      <c r="K11" s="35">
        <v>375267</v>
      </c>
      <c r="L11" s="35">
        <v>375245</v>
      </c>
      <c r="M11" s="34"/>
      <c r="N11" s="34"/>
      <c r="O11" s="87" t="s">
        <v>155</v>
      </c>
      <c r="P11" s="84"/>
    </row>
    <row r="12" spans="1:16" s="15" customFormat="1" ht="19.5" thickBot="1">
      <c r="A12" s="11">
        <v>9</v>
      </c>
      <c r="B12" s="12" t="s">
        <v>116</v>
      </c>
      <c r="C12" s="13" t="s">
        <v>11</v>
      </c>
      <c r="D12" s="8" t="s">
        <v>126</v>
      </c>
      <c r="E12" s="102" t="s">
        <v>136</v>
      </c>
      <c r="F12" s="102" t="s">
        <v>136</v>
      </c>
      <c r="G12" s="36">
        <v>190489</v>
      </c>
      <c r="H12" s="36">
        <v>190205</v>
      </c>
      <c r="I12" s="36">
        <v>190068</v>
      </c>
      <c r="J12" s="36">
        <v>190190</v>
      </c>
      <c r="K12" s="36">
        <v>190128</v>
      </c>
      <c r="L12" s="36">
        <v>190181</v>
      </c>
      <c r="M12" s="23"/>
      <c r="N12" s="23"/>
      <c r="O12" s="14" t="s">
        <v>155</v>
      </c>
      <c r="P12" s="13"/>
    </row>
    <row r="13" spans="1:16" s="15" customFormat="1" ht="19.5" thickBot="1">
      <c r="A13" s="82">
        <v>10</v>
      </c>
      <c r="B13" s="83" t="s">
        <v>116</v>
      </c>
      <c r="C13" s="84" t="s">
        <v>12</v>
      </c>
      <c r="D13" s="9" t="s">
        <v>126</v>
      </c>
      <c r="E13" s="103" t="s">
        <v>136</v>
      </c>
      <c r="F13" s="103" t="s">
        <v>136</v>
      </c>
      <c r="G13" s="35">
        <v>12200</v>
      </c>
      <c r="H13" s="35">
        <v>12175</v>
      </c>
      <c r="I13" s="35">
        <v>12182</v>
      </c>
      <c r="J13" s="35">
        <v>12343</v>
      </c>
      <c r="K13" s="35">
        <v>12331</v>
      </c>
      <c r="L13" s="35">
        <v>12353</v>
      </c>
      <c r="M13" s="34"/>
      <c r="N13" s="34"/>
      <c r="O13" s="87" t="s">
        <v>155</v>
      </c>
      <c r="P13" s="84"/>
    </row>
    <row r="14" spans="1:16" s="15" customFormat="1" ht="19.5" thickBot="1">
      <c r="A14" s="11">
        <v>11</v>
      </c>
      <c r="B14" s="12" t="s">
        <v>116</v>
      </c>
      <c r="C14" s="13" t="s">
        <v>13</v>
      </c>
      <c r="D14" s="8" t="s">
        <v>127</v>
      </c>
      <c r="E14" s="102" t="s">
        <v>136</v>
      </c>
      <c r="F14" s="102" t="s">
        <v>136</v>
      </c>
      <c r="G14" s="36">
        <v>1392200</v>
      </c>
      <c r="H14" s="36">
        <v>1337328</v>
      </c>
      <c r="I14" s="36">
        <v>1268498</v>
      </c>
      <c r="J14" s="36">
        <v>1214389.3600000001</v>
      </c>
      <c r="K14" s="36">
        <v>1328982.49</v>
      </c>
      <c r="L14" s="80">
        <v>1035934</v>
      </c>
      <c r="M14" s="23"/>
      <c r="N14" s="23"/>
      <c r="O14" s="14" t="s">
        <v>156</v>
      </c>
      <c r="P14" s="13"/>
    </row>
    <row r="15" spans="1:16" s="15" customFormat="1" ht="19.5" thickBot="1">
      <c r="A15" s="82">
        <v>12</v>
      </c>
      <c r="B15" s="83" t="s">
        <v>116</v>
      </c>
      <c r="C15" s="84" t="s">
        <v>14</v>
      </c>
      <c r="D15" s="9" t="s">
        <v>128</v>
      </c>
      <c r="E15" s="103" t="s">
        <v>136</v>
      </c>
      <c r="F15" s="103" t="s">
        <v>136</v>
      </c>
      <c r="G15" s="35">
        <v>24522137.5</v>
      </c>
      <c r="H15" s="35">
        <v>811800</v>
      </c>
      <c r="I15" s="35">
        <v>1376350</v>
      </c>
      <c r="J15" s="35">
        <v>1504600</v>
      </c>
      <c r="K15" s="35">
        <v>1493300</v>
      </c>
      <c r="L15" s="81">
        <v>22995000</v>
      </c>
      <c r="M15" s="34"/>
      <c r="N15" s="34"/>
      <c r="O15" s="87" t="s">
        <v>156</v>
      </c>
      <c r="P15" s="84"/>
    </row>
    <row r="16" spans="1:16" s="15" customFormat="1" ht="19.5" thickBot="1">
      <c r="A16" s="11">
        <v>13</v>
      </c>
      <c r="B16" s="12" t="s">
        <v>116</v>
      </c>
      <c r="C16" s="13" t="s">
        <v>15</v>
      </c>
      <c r="D16" s="8" t="s">
        <v>128</v>
      </c>
      <c r="E16" s="102" t="s">
        <v>136</v>
      </c>
      <c r="F16" s="102" t="s">
        <v>136</v>
      </c>
      <c r="G16" s="38">
        <v>422</v>
      </c>
      <c r="H16" s="38">
        <v>433</v>
      </c>
      <c r="I16" s="38">
        <v>418</v>
      </c>
      <c r="J16" s="38">
        <v>437</v>
      </c>
      <c r="K16" s="38">
        <v>392.08</v>
      </c>
      <c r="L16" s="54">
        <v>371</v>
      </c>
      <c r="M16" s="23"/>
      <c r="N16" s="23"/>
      <c r="O16" s="14" t="s">
        <v>156</v>
      </c>
      <c r="P16" s="13"/>
    </row>
    <row r="17" spans="1:17" s="15" customFormat="1" ht="19.5" thickBot="1">
      <c r="A17" s="82">
        <v>14</v>
      </c>
      <c r="B17" s="83" t="s">
        <v>116</v>
      </c>
      <c r="C17" s="84" t="s">
        <v>16</v>
      </c>
      <c r="D17" s="9" t="s">
        <v>128</v>
      </c>
      <c r="E17" s="103" t="s">
        <v>136</v>
      </c>
      <c r="F17" s="103" t="s">
        <v>136</v>
      </c>
      <c r="G17" s="39">
        <v>556</v>
      </c>
      <c r="H17" s="39" t="s">
        <v>136</v>
      </c>
      <c r="I17" s="39">
        <v>437</v>
      </c>
      <c r="J17" s="39">
        <v>408</v>
      </c>
      <c r="K17" s="39">
        <v>493.38</v>
      </c>
      <c r="L17" s="70">
        <v>461</v>
      </c>
      <c r="M17" s="34"/>
      <c r="N17" s="34"/>
      <c r="O17" s="87" t="s">
        <v>156</v>
      </c>
      <c r="P17" s="84"/>
    </row>
    <row r="18" spans="1:17" s="15" customFormat="1" ht="19.5" thickBot="1">
      <c r="A18" s="11">
        <v>15</v>
      </c>
      <c r="B18" s="12" t="s">
        <v>116</v>
      </c>
      <c r="C18" s="13" t="s">
        <v>17</v>
      </c>
      <c r="D18" s="8" t="s">
        <v>129</v>
      </c>
      <c r="E18" s="102" t="s">
        <v>136</v>
      </c>
      <c r="F18" s="102" t="s">
        <v>136</v>
      </c>
      <c r="G18" s="38">
        <v>15363</v>
      </c>
      <c r="H18" s="38">
        <v>13034</v>
      </c>
      <c r="I18" s="38">
        <v>11775</v>
      </c>
      <c r="J18" s="38">
        <v>11448</v>
      </c>
      <c r="K18" s="38">
        <v>11049</v>
      </c>
      <c r="L18" s="54">
        <v>11390</v>
      </c>
      <c r="M18" s="23"/>
      <c r="N18" s="23"/>
      <c r="O18" s="14" t="s">
        <v>157</v>
      </c>
      <c r="P18" s="13"/>
    </row>
    <row r="19" spans="1:17" s="15" customFormat="1" ht="19.5" thickBot="1">
      <c r="A19" s="82">
        <v>16</v>
      </c>
      <c r="B19" s="83" t="s">
        <v>116</v>
      </c>
      <c r="C19" s="84" t="s">
        <v>18</v>
      </c>
      <c r="D19" s="9" t="s">
        <v>126</v>
      </c>
      <c r="E19" s="103" t="s">
        <v>136</v>
      </c>
      <c r="F19" s="103" t="s">
        <v>136</v>
      </c>
      <c r="G19" s="39">
        <v>2842904</v>
      </c>
      <c r="H19" s="39">
        <v>8942</v>
      </c>
      <c r="I19" s="39">
        <v>8779</v>
      </c>
      <c r="J19" s="39">
        <v>17191</v>
      </c>
      <c r="K19" s="39">
        <v>8823</v>
      </c>
      <c r="L19" s="70">
        <v>9213</v>
      </c>
      <c r="M19" s="34"/>
      <c r="N19" s="34"/>
      <c r="O19" s="87" t="s">
        <v>157</v>
      </c>
      <c r="P19" s="84"/>
    </row>
    <row r="20" spans="1:17" s="15" customFormat="1" ht="19.5" thickBot="1">
      <c r="A20" s="11">
        <v>17</v>
      </c>
      <c r="B20" s="12" t="s">
        <v>116</v>
      </c>
      <c r="C20" s="13" t="s">
        <v>19</v>
      </c>
      <c r="D20" s="8" t="s">
        <v>128</v>
      </c>
      <c r="E20" s="102" t="s">
        <v>136</v>
      </c>
      <c r="F20" s="102" t="s">
        <v>136</v>
      </c>
      <c r="G20" s="38">
        <v>10532470</v>
      </c>
      <c r="H20" s="38">
        <v>1085855</v>
      </c>
      <c r="I20" s="38">
        <v>61346</v>
      </c>
      <c r="J20" s="38">
        <v>270405</v>
      </c>
      <c r="K20" s="38">
        <v>4001261</v>
      </c>
      <c r="L20" s="54">
        <v>3717693</v>
      </c>
      <c r="M20" s="23"/>
      <c r="N20" s="23"/>
      <c r="O20" s="14" t="s">
        <v>157</v>
      </c>
      <c r="P20" s="13"/>
    </row>
    <row r="21" spans="1:17" s="15" customFormat="1" ht="19.5" thickBot="1">
      <c r="A21" s="82">
        <v>18</v>
      </c>
      <c r="B21" s="83" t="s">
        <v>116</v>
      </c>
      <c r="C21" s="84" t="s">
        <v>20</v>
      </c>
      <c r="D21" s="9" t="s">
        <v>130</v>
      </c>
      <c r="E21" s="103" t="s">
        <v>136</v>
      </c>
      <c r="F21" s="103" t="s">
        <v>136</v>
      </c>
      <c r="G21" s="39">
        <v>1121645429.3</v>
      </c>
      <c r="H21" s="39">
        <v>560822715</v>
      </c>
      <c r="I21" s="39">
        <v>84683343.810000002</v>
      </c>
      <c r="J21" s="39">
        <v>83110627.609999999</v>
      </c>
      <c r="K21" s="46">
        <v>260834500</v>
      </c>
      <c r="L21" s="70">
        <v>243137112</v>
      </c>
      <c r="M21" s="34"/>
      <c r="N21" s="34"/>
      <c r="O21" s="87" t="s">
        <v>157</v>
      </c>
      <c r="P21" s="84"/>
    </row>
    <row r="22" spans="1:17" s="15" customFormat="1" ht="38.25" thickBot="1">
      <c r="A22" s="11">
        <v>19</v>
      </c>
      <c r="B22" s="12" t="s">
        <v>116</v>
      </c>
      <c r="C22" s="13" t="s">
        <v>21</v>
      </c>
      <c r="D22" s="8" t="s">
        <v>130</v>
      </c>
      <c r="E22" s="102" t="s">
        <v>136</v>
      </c>
      <c r="F22" s="102" t="s">
        <v>136</v>
      </c>
      <c r="G22" s="38">
        <v>38062.5</v>
      </c>
      <c r="H22" s="38">
        <v>40895.83</v>
      </c>
      <c r="I22" s="38">
        <v>44110.69</v>
      </c>
      <c r="J22" s="38">
        <v>44110.69</v>
      </c>
      <c r="K22" s="38">
        <f>47311.68928063</f>
        <v>47311.689280630002</v>
      </c>
      <c r="L22" s="88" t="s">
        <v>136</v>
      </c>
      <c r="M22" s="23"/>
      <c r="N22" s="23"/>
      <c r="O22" s="14" t="s">
        <v>158</v>
      </c>
      <c r="P22" s="13"/>
    </row>
    <row r="23" spans="1:17" s="15" customFormat="1" ht="19.5" thickBot="1">
      <c r="A23" s="82">
        <v>20</v>
      </c>
      <c r="B23" s="83" t="s">
        <v>116</v>
      </c>
      <c r="C23" s="84" t="s">
        <v>22</v>
      </c>
      <c r="D23" s="9" t="s">
        <v>131</v>
      </c>
      <c r="E23" s="103" t="s">
        <v>136</v>
      </c>
      <c r="F23" s="103" t="s">
        <v>136</v>
      </c>
      <c r="G23" s="39">
        <v>490</v>
      </c>
      <c r="H23" s="39">
        <v>495</v>
      </c>
      <c r="I23" s="39">
        <v>491</v>
      </c>
      <c r="J23" s="39">
        <v>502</v>
      </c>
      <c r="K23" s="39">
        <v>539</v>
      </c>
      <c r="L23" s="70">
        <v>325</v>
      </c>
      <c r="M23" s="34"/>
      <c r="N23" s="34"/>
      <c r="O23" s="87" t="s">
        <v>159</v>
      </c>
      <c r="P23" s="84"/>
    </row>
    <row r="24" spans="1:17" s="15" customFormat="1" ht="38.25" thickBot="1">
      <c r="A24" s="11">
        <v>21</v>
      </c>
      <c r="B24" s="12" t="s">
        <v>116</v>
      </c>
      <c r="C24" s="13" t="s">
        <v>23</v>
      </c>
      <c r="D24" s="8" t="s">
        <v>130</v>
      </c>
      <c r="E24" s="102" t="s">
        <v>136</v>
      </c>
      <c r="F24" s="102" t="s">
        <v>136</v>
      </c>
      <c r="G24" s="40">
        <v>17533679712.93</v>
      </c>
      <c r="H24" s="40">
        <v>17822429712.93</v>
      </c>
      <c r="I24" s="40">
        <v>18813090713</v>
      </c>
      <c r="J24" s="40">
        <v>18618409712.93</v>
      </c>
      <c r="K24" s="40">
        <v>19362369712.93</v>
      </c>
      <c r="L24" s="54">
        <v>8979152168</v>
      </c>
      <c r="M24" s="23"/>
      <c r="N24" s="23"/>
      <c r="O24" s="87" t="s">
        <v>159</v>
      </c>
      <c r="P24" s="13"/>
      <c r="Q24" s="89"/>
    </row>
    <row r="25" spans="1:17" s="15" customFormat="1" ht="19.5" thickBot="1">
      <c r="A25" s="82">
        <v>22</v>
      </c>
      <c r="B25" s="83" t="s">
        <v>116</v>
      </c>
      <c r="C25" s="84" t="s">
        <v>24</v>
      </c>
      <c r="D25" s="9" t="s">
        <v>132</v>
      </c>
      <c r="E25" s="103" t="s">
        <v>136</v>
      </c>
      <c r="F25" s="103" t="s">
        <v>136</v>
      </c>
      <c r="G25" s="41">
        <v>10515</v>
      </c>
      <c r="H25" s="41">
        <v>10659</v>
      </c>
      <c r="I25" s="41">
        <v>10983</v>
      </c>
      <c r="J25" s="41">
        <v>11193</v>
      </c>
      <c r="K25" s="41">
        <v>11373</v>
      </c>
      <c r="L25" s="70">
        <v>6243</v>
      </c>
      <c r="M25" s="34"/>
      <c r="N25" s="34"/>
      <c r="O25" s="87" t="s">
        <v>159</v>
      </c>
      <c r="P25" s="84"/>
      <c r="Q25" s="89"/>
    </row>
    <row r="26" spans="1:17" s="15" customFormat="1" ht="19.5" thickBot="1">
      <c r="A26" s="11">
        <v>23</v>
      </c>
      <c r="B26" s="12" t="s">
        <v>116</v>
      </c>
      <c r="C26" s="13" t="s">
        <v>25</v>
      </c>
      <c r="D26" s="8" t="s">
        <v>133</v>
      </c>
      <c r="E26" s="102" t="s">
        <v>136</v>
      </c>
      <c r="F26" s="102" t="s">
        <v>136</v>
      </c>
      <c r="G26" s="40">
        <v>329513</v>
      </c>
      <c r="H26" s="38">
        <v>336115</v>
      </c>
      <c r="I26" s="38">
        <v>343458</v>
      </c>
      <c r="J26" s="38">
        <v>341100</v>
      </c>
      <c r="K26" s="38">
        <v>357346</v>
      </c>
      <c r="L26" s="54">
        <v>364687</v>
      </c>
      <c r="M26" s="23"/>
      <c r="N26" s="23"/>
      <c r="O26" s="14" t="s">
        <v>160</v>
      </c>
      <c r="P26" s="13"/>
    </row>
    <row r="27" spans="1:17" s="15" customFormat="1" ht="19.5" thickBot="1">
      <c r="A27" s="82">
        <v>24</v>
      </c>
      <c r="B27" s="83" t="s">
        <v>116</v>
      </c>
      <c r="C27" s="84" t="s">
        <v>26</v>
      </c>
      <c r="D27" s="9" t="s">
        <v>134</v>
      </c>
      <c r="E27" s="103" t="s">
        <v>136</v>
      </c>
      <c r="F27" s="103" t="s">
        <v>136</v>
      </c>
      <c r="G27" s="41">
        <v>2992541751.6799998</v>
      </c>
      <c r="H27" s="39">
        <v>3076243079.29</v>
      </c>
      <c r="I27" s="39">
        <v>3076243079.3200002</v>
      </c>
      <c r="J27" s="39">
        <v>3645411327</v>
      </c>
      <c r="K27" s="39">
        <v>923476224</v>
      </c>
      <c r="L27" s="70">
        <v>850118436</v>
      </c>
      <c r="M27" s="34"/>
      <c r="N27" s="34"/>
      <c r="O27" s="87" t="s">
        <v>160</v>
      </c>
      <c r="P27" s="84"/>
    </row>
    <row r="28" spans="1:17" s="15" customFormat="1" ht="19.5" thickBot="1">
      <c r="A28" s="11">
        <v>25</v>
      </c>
      <c r="B28" s="12" t="s">
        <v>116</v>
      </c>
      <c r="C28" s="13" t="s">
        <v>27</v>
      </c>
      <c r="D28" s="8" t="s">
        <v>135</v>
      </c>
      <c r="E28" s="102" t="s">
        <v>136</v>
      </c>
      <c r="F28" s="102" t="s">
        <v>136</v>
      </c>
      <c r="G28" s="38">
        <v>404</v>
      </c>
      <c r="H28" s="38">
        <v>541</v>
      </c>
      <c r="I28" s="38">
        <v>754</v>
      </c>
      <c r="J28" s="38">
        <v>890</v>
      </c>
      <c r="K28" s="38">
        <v>2602</v>
      </c>
      <c r="L28" s="54">
        <v>2252</v>
      </c>
      <c r="M28" s="23"/>
      <c r="N28" s="23"/>
      <c r="O28" s="14" t="s">
        <v>161</v>
      </c>
      <c r="P28" s="13"/>
    </row>
    <row r="29" spans="1:17" s="15" customFormat="1" ht="19.5" thickBot="1">
      <c r="A29" s="82">
        <v>26</v>
      </c>
      <c r="B29" s="83" t="s">
        <v>116</v>
      </c>
      <c r="C29" s="84" t="s">
        <v>28</v>
      </c>
      <c r="D29" s="9" t="s">
        <v>133</v>
      </c>
      <c r="E29" s="103" t="s">
        <v>136</v>
      </c>
      <c r="F29" s="103" t="s">
        <v>136</v>
      </c>
      <c r="G29" s="39">
        <v>179</v>
      </c>
      <c r="H29" s="39">
        <v>217</v>
      </c>
      <c r="I29" s="39">
        <v>241</v>
      </c>
      <c r="J29" s="39">
        <v>175</v>
      </c>
      <c r="K29" s="39">
        <v>226</v>
      </c>
      <c r="L29" s="70">
        <v>260</v>
      </c>
      <c r="M29" s="34"/>
      <c r="N29" s="34"/>
      <c r="O29" s="87" t="s">
        <v>161</v>
      </c>
      <c r="P29" s="84"/>
    </row>
    <row r="30" spans="1:17" s="15" customFormat="1" ht="19.5" thickBot="1">
      <c r="A30" s="11">
        <v>27</v>
      </c>
      <c r="B30" s="12" t="s">
        <v>116</v>
      </c>
      <c r="C30" s="13" t="s">
        <v>29</v>
      </c>
      <c r="D30" s="8" t="s">
        <v>133</v>
      </c>
      <c r="E30" s="102" t="s">
        <v>136</v>
      </c>
      <c r="F30" s="102" t="s">
        <v>136</v>
      </c>
      <c r="G30" s="38">
        <v>356</v>
      </c>
      <c r="H30" s="38">
        <v>477</v>
      </c>
      <c r="I30" s="38">
        <v>322</v>
      </c>
      <c r="J30" s="38">
        <v>791</v>
      </c>
      <c r="K30" s="38">
        <v>625</v>
      </c>
      <c r="L30" s="54">
        <v>640</v>
      </c>
      <c r="M30" s="23"/>
      <c r="N30" s="23"/>
      <c r="O30" s="14" t="s">
        <v>161</v>
      </c>
      <c r="P30" s="13"/>
    </row>
    <row r="31" spans="1:17" s="15" customFormat="1" ht="19.5" thickBot="1">
      <c r="A31" s="82">
        <v>28</v>
      </c>
      <c r="B31" s="83" t="s">
        <v>116</v>
      </c>
      <c r="C31" s="84" t="s">
        <v>30</v>
      </c>
      <c r="D31" s="9" t="s">
        <v>124</v>
      </c>
      <c r="E31" s="103" t="s">
        <v>136</v>
      </c>
      <c r="F31" s="103" t="s">
        <v>136</v>
      </c>
      <c r="G31" s="39">
        <v>108010882</v>
      </c>
      <c r="H31" s="39">
        <v>49149507</v>
      </c>
      <c r="I31" s="39">
        <v>75680870</v>
      </c>
      <c r="J31" s="39">
        <v>52169300</v>
      </c>
      <c r="K31" s="39" t="s">
        <v>136</v>
      </c>
      <c r="L31" s="70">
        <v>79402594</v>
      </c>
      <c r="M31" s="34"/>
      <c r="N31" s="34"/>
      <c r="O31" s="87" t="s">
        <v>161</v>
      </c>
      <c r="P31" s="84"/>
    </row>
    <row r="32" spans="1:17" s="15" customFormat="1" ht="19.5" thickBot="1">
      <c r="A32" s="11">
        <v>29</v>
      </c>
      <c r="B32" s="12" t="s">
        <v>116</v>
      </c>
      <c r="C32" s="13" t="s">
        <v>31</v>
      </c>
      <c r="D32" s="10" t="s">
        <v>140</v>
      </c>
      <c r="E32" s="102" t="s">
        <v>136</v>
      </c>
      <c r="F32" s="102" t="s">
        <v>136</v>
      </c>
      <c r="G32" s="47">
        <v>100.6</v>
      </c>
      <c r="H32" s="47">
        <v>100</v>
      </c>
      <c r="I32" s="47">
        <v>99.7</v>
      </c>
      <c r="J32" s="47">
        <v>102.3</v>
      </c>
      <c r="K32" s="47">
        <v>103.2</v>
      </c>
      <c r="L32" s="90">
        <v>102.1</v>
      </c>
      <c r="M32" s="23"/>
      <c r="N32" s="23"/>
      <c r="O32" s="14" t="s">
        <v>162</v>
      </c>
      <c r="P32" s="13"/>
    </row>
    <row r="33" spans="1:16" s="15" customFormat="1" ht="19.5" thickBot="1">
      <c r="A33" s="82">
        <v>30</v>
      </c>
      <c r="B33" s="83" t="s">
        <v>116</v>
      </c>
      <c r="C33" s="84" t="s">
        <v>32</v>
      </c>
      <c r="D33" s="9" t="s">
        <v>140</v>
      </c>
      <c r="E33" s="103" t="s">
        <v>136</v>
      </c>
      <c r="F33" s="103" t="s">
        <v>136</v>
      </c>
      <c r="G33" s="71">
        <v>3.5</v>
      </c>
      <c r="H33" s="71">
        <v>-0.6</v>
      </c>
      <c r="I33" s="71">
        <v>-0.2</v>
      </c>
      <c r="J33" s="71">
        <v>2.6</v>
      </c>
      <c r="K33" s="71">
        <v>0.9</v>
      </c>
      <c r="L33" s="72">
        <v>0.52</v>
      </c>
      <c r="M33" s="34"/>
      <c r="N33" s="34"/>
      <c r="O33" s="87" t="s">
        <v>162</v>
      </c>
      <c r="P33" s="84"/>
    </row>
    <row r="34" spans="1:16" s="15" customFormat="1" ht="19.5" thickBot="1">
      <c r="A34" s="11">
        <v>31</v>
      </c>
      <c r="B34" s="12" t="s">
        <v>116</v>
      </c>
      <c r="C34" s="13" t="s">
        <v>33</v>
      </c>
      <c r="D34" s="8" t="s">
        <v>137</v>
      </c>
      <c r="E34" s="102" t="s">
        <v>136</v>
      </c>
      <c r="F34" s="102" t="s">
        <v>136</v>
      </c>
      <c r="G34" s="38">
        <v>40321</v>
      </c>
      <c r="H34" s="38">
        <v>40182</v>
      </c>
      <c r="I34" s="38">
        <v>40153</v>
      </c>
      <c r="J34" s="49" t="s">
        <v>136</v>
      </c>
      <c r="K34" s="49" t="s">
        <v>136</v>
      </c>
      <c r="L34" s="49" t="s">
        <v>136</v>
      </c>
      <c r="M34" s="23"/>
      <c r="N34" s="23"/>
      <c r="O34" s="14" t="s">
        <v>163</v>
      </c>
      <c r="P34" s="13"/>
    </row>
    <row r="35" spans="1:16" s="15" customFormat="1" ht="19.5" thickBot="1">
      <c r="A35" s="82">
        <v>32</v>
      </c>
      <c r="B35" s="83" t="s">
        <v>116</v>
      </c>
      <c r="C35" s="84" t="s">
        <v>34</v>
      </c>
      <c r="D35" s="9" t="s">
        <v>137</v>
      </c>
      <c r="E35" s="103" t="s">
        <v>136</v>
      </c>
      <c r="F35" s="103" t="s">
        <v>136</v>
      </c>
      <c r="G35" s="39">
        <v>25498</v>
      </c>
      <c r="H35" s="39">
        <v>24362</v>
      </c>
      <c r="I35" s="39">
        <v>23475</v>
      </c>
      <c r="J35" s="50" t="s">
        <v>136</v>
      </c>
      <c r="K35" s="50" t="s">
        <v>136</v>
      </c>
      <c r="L35" s="50" t="s">
        <v>136</v>
      </c>
      <c r="M35" s="34"/>
      <c r="N35" s="34"/>
      <c r="O35" s="87" t="s">
        <v>163</v>
      </c>
      <c r="P35" s="84"/>
    </row>
    <row r="36" spans="1:16" s="15" customFormat="1" ht="19.5" thickBot="1">
      <c r="A36" s="11">
        <v>33</v>
      </c>
      <c r="B36" s="12" t="s">
        <v>116</v>
      </c>
      <c r="C36" s="13" t="s">
        <v>35</v>
      </c>
      <c r="D36" s="8" t="s">
        <v>132</v>
      </c>
      <c r="E36" s="102" t="s">
        <v>136</v>
      </c>
      <c r="F36" s="102" t="s">
        <v>136</v>
      </c>
      <c r="G36" s="38">
        <v>289915</v>
      </c>
      <c r="H36" s="38">
        <v>339897</v>
      </c>
      <c r="I36" s="38">
        <v>360558</v>
      </c>
      <c r="J36" s="38">
        <v>409681</v>
      </c>
      <c r="K36" s="38">
        <v>463212</v>
      </c>
      <c r="L36" s="49" t="s">
        <v>136</v>
      </c>
      <c r="M36" s="23"/>
      <c r="N36" s="23"/>
      <c r="O36" s="14" t="s">
        <v>164</v>
      </c>
      <c r="P36" s="13"/>
    </row>
    <row r="37" spans="1:16" s="15" customFormat="1" ht="30.75" customHeight="1" thickBot="1">
      <c r="A37" s="82">
        <v>34</v>
      </c>
      <c r="B37" s="83" t="s">
        <v>116</v>
      </c>
      <c r="C37" s="84" t="s">
        <v>36</v>
      </c>
      <c r="D37" s="9" t="s">
        <v>129</v>
      </c>
      <c r="E37" s="103" t="s">
        <v>136</v>
      </c>
      <c r="F37" s="103" t="s">
        <v>136</v>
      </c>
      <c r="G37" s="41">
        <v>113293</v>
      </c>
      <c r="H37" s="41">
        <v>76967</v>
      </c>
      <c r="I37" s="41">
        <v>78894</v>
      </c>
      <c r="J37" s="41">
        <v>68621</v>
      </c>
      <c r="K37" s="41">
        <v>66875</v>
      </c>
      <c r="L37" s="50" t="s">
        <v>136</v>
      </c>
      <c r="M37" s="34"/>
      <c r="N37" s="34"/>
      <c r="O37" s="87" t="s">
        <v>164</v>
      </c>
      <c r="P37" s="84"/>
    </row>
    <row r="38" spans="1:16" s="15" customFormat="1" ht="19.5" thickBot="1">
      <c r="A38" s="11">
        <v>35</v>
      </c>
      <c r="B38" s="12" t="s">
        <v>116</v>
      </c>
      <c r="C38" s="13" t="s">
        <v>37</v>
      </c>
      <c r="D38" s="8" t="s">
        <v>132</v>
      </c>
      <c r="E38" s="102" t="s">
        <v>136</v>
      </c>
      <c r="F38" s="102" t="s">
        <v>136</v>
      </c>
      <c r="G38" s="40">
        <v>1064692</v>
      </c>
      <c r="H38" s="40">
        <v>1126601</v>
      </c>
      <c r="I38" s="40">
        <v>1222459</v>
      </c>
      <c r="J38" s="40">
        <v>1289247</v>
      </c>
      <c r="K38" s="40">
        <v>1404106</v>
      </c>
      <c r="L38" s="54">
        <v>1404354</v>
      </c>
      <c r="M38" s="23"/>
      <c r="N38" s="23"/>
      <c r="O38" s="14" t="s">
        <v>165</v>
      </c>
      <c r="P38" s="91"/>
    </row>
    <row r="39" spans="1:16" s="15" customFormat="1" ht="19.5" thickBot="1">
      <c r="A39" s="82">
        <v>36</v>
      </c>
      <c r="B39" s="83" t="s">
        <v>116</v>
      </c>
      <c r="C39" s="84" t="s">
        <v>38</v>
      </c>
      <c r="D39" s="9" t="s">
        <v>138</v>
      </c>
      <c r="E39" s="103" t="s">
        <v>136</v>
      </c>
      <c r="F39" s="103" t="s">
        <v>136</v>
      </c>
      <c r="G39" s="48">
        <v>2.4700000000000002</v>
      </c>
      <c r="H39" s="48">
        <v>2.41</v>
      </c>
      <c r="I39" s="48">
        <v>2.37</v>
      </c>
      <c r="J39" s="48">
        <v>2.37</v>
      </c>
      <c r="K39" s="48">
        <v>2.42</v>
      </c>
      <c r="L39" s="51" t="s">
        <v>136</v>
      </c>
      <c r="M39" s="34"/>
      <c r="N39" s="34"/>
      <c r="O39" s="87" t="s">
        <v>165</v>
      </c>
      <c r="P39" s="84"/>
    </row>
    <row r="40" spans="1:16" s="15" customFormat="1" ht="19.5" thickBot="1">
      <c r="A40" s="11">
        <v>37</v>
      </c>
      <c r="B40" s="12" t="s">
        <v>116</v>
      </c>
      <c r="C40" s="13" t="s">
        <v>39</v>
      </c>
      <c r="D40" s="8" t="s">
        <v>139</v>
      </c>
      <c r="E40" s="102" t="s">
        <v>136</v>
      </c>
      <c r="F40" s="102" t="s">
        <v>136</v>
      </c>
      <c r="G40" s="38">
        <v>907.93</v>
      </c>
      <c r="H40" s="38">
        <v>947.1</v>
      </c>
      <c r="I40" s="38">
        <v>1033.1099999999999</v>
      </c>
      <c r="J40" s="38">
        <v>1076.69</v>
      </c>
      <c r="K40" s="38">
        <v>1135.1500000000001</v>
      </c>
      <c r="L40" s="49" t="s">
        <v>136</v>
      </c>
      <c r="M40" s="23"/>
      <c r="N40" s="23"/>
      <c r="O40" s="14" t="s">
        <v>165</v>
      </c>
      <c r="P40" s="13"/>
    </row>
    <row r="41" spans="1:16" s="15" customFormat="1" ht="19.5" thickBot="1">
      <c r="A41" s="82">
        <v>38</v>
      </c>
      <c r="B41" s="83" t="s">
        <v>116</v>
      </c>
      <c r="C41" s="84" t="s">
        <v>40</v>
      </c>
      <c r="D41" s="9" t="s">
        <v>124</v>
      </c>
      <c r="E41" s="103" t="s">
        <v>136</v>
      </c>
      <c r="F41" s="103" t="s">
        <v>136</v>
      </c>
      <c r="G41" s="39">
        <v>2045.55</v>
      </c>
      <c r="H41" s="39">
        <v>2209.71</v>
      </c>
      <c r="I41" s="39">
        <v>2448.92</v>
      </c>
      <c r="J41" s="39">
        <v>2675.9</v>
      </c>
      <c r="K41" s="53">
        <v>3100.9</v>
      </c>
      <c r="L41" s="70">
        <v>3134</v>
      </c>
      <c r="M41" s="34"/>
      <c r="N41" s="34"/>
      <c r="O41" s="87" t="s">
        <v>165</v>
      </c>
      <c r="P41" s="84"/>
    </row>
    <row r="42" spans="1:16" s="15" customFormat="1" ht="19.5" thickBot="1">
      <c r="A42" s="11">
        <v>39</v>
      </c>
      <c r="B42" s="12" t="s">
        <v>116</v>
      </c>
      <c r="C42" s="13" t="s">
        <v>41</v>
      </c>
      <c r="D42" s="8" t="s">
        <v>130</v>
      </c>
      <c r="E42" s="102" t="s">
        <v>136</v>
      </c>
      <c r="F42" s="102" t="s">
        <v>136</v>
      </c>
      <c r="G42" s="38">
        <v>28096</v>
      </c>
      <c r="H42" s="38">
        <v>28210</v>
      </c>
      <c r="I42" s="38">
        <v>29917</v>
      </c>
      <c r="J42" s="38">
        <v>32162</v>
      </c>
      <c r="K42" s="38">
        <v>32559</v>
      </c>
      <c r="L42" s="54">
        <v>34823</v>
      </c>
      <c r="M42" s="23"/>
      <c r="N42" s="23"/>
      <c r="O42" s="14" t="s">
        <v>166</v>
      </c>
      <c r="P42" s="13"/>
    </row>
    <row r="43" spans="1:16" s="15" customFormat="1" ht="19.5" thickBot="1">
      <c r="A43" s="82">
        <v>40</v>
      </c>
      <c r="B43" s="83" t="s">
        <v>116</v>
      </c>
      <c r="C43" s="84" t="s">
        <v>42</v>
      </c>
      <c r="D43" s="9" t="s">
        <v>130</v>
      </c>
      <c r="E43" s="103" t="s">
        <v>136</v>
      </c>
      <c r="F43" s="103" t="s">
        <v>136</v>
      </c>
      <c r="G43" s="39">
        <v>41565.300000000003</v>
      </c>
      <c r="H43" s="39">
        <v>46450</v>
      </c>
      <c r="I43" s="39">
        <v>47507</v>
      </c>
      <c r="J43" s="39">
        <v>44249</v>
      </c>
      <c r="K43" s="39">
        <v>49785</v>
      </c>
      <c r="L43" s="70">
        <v>51248</v>
      </c>
      <c r="M43" s="34"/>
      <c r="N43" s="34"/>
      <c r="O43" s="87" t="s">
        <v>166</v>
      </c>
      <c r="P43" s="84"/>
    </row>
    <row r="44" spans="1:16" s="15" customFormat="1" ht="19.5" thickBot="1">
      <c r="A44" s="11">
        <v>41</v>
      </c>
      <c r="B44" s="12" t="s">
        <v>116</v>
      </c>
      <c r="C44" s="13" t="s">
        <v>43</v>
      </c>
      <c r="D44" s="8" t="s">
        <v>131</v>
      </c>
      <c r="E44" s="102" t="s">
        <v>136</v>
      </c>
      <c r="F44" s="102" t="s">
        <v>136</v>
      </c>
      <c r="G44" s="40">
        <v>93</v>
      </c>
      <c r="H44" s="40">
        <v>119</v>
      </c>
      <c r="I44" s="40">
        <v>84</v>
      </c>
      <c r="J44" s="40">
        <v>84</v>
      </c>
      <c r="K44" s="40">
        <v>78</v>
      </c>
      <c r="L44" s="54">
        <v>71</v>
      </c>
      <c r="M44" s="23"/>
      <c r="N44" s="23"/>
      <c r="O44" s="14" t="s">
        <v>167</v>
      </c>
      <c r="P44" s="91"/>
    </row>
    <row r="45" spans="1:16" s="15" customFormat="1" ht="19.5" thickBot="1">
      <c r="A45" s="82">
        <v>42</v>
      </c>
      <c r="B45" s="83" t="s">
        <v>116</v>
      </c>
      <c r="C45" s="84" t="s">
        <v>44</v>
      </c>
      <c r="D45" s="9" t="s">
        <v>131</v>
      </c>
      <c r="E45" s="103" t="s">
        <v>136</v>
      </c>
      <c r="F45" s="103" t="s">
        <v>136</v>
      </c>
      <c r="G45" s="41">
        <v>32</v>
      </c>
      <c r="H45" s="41">
        <v>37</v>
      </c>
      <c r="I45" s="41">
        <v>31</v>
      </c>
      <c r="J45" s="41">
        <v>29</v>
      </c>
      <c r="K45" s="41">
        <v>28</v>
      </c>
      <c r="L45" s="70">
        <v>27</v>
      </c>
      <c r="M45" s="34"/>
      <c r="N45" s="34"/>
      <c r="O45" s="87" t="s">
        <v>167</v>
      </c>
      <c r="P45" s="84"/>
    </row>
    <row r="46" spans="1:16" s="15" customFormat="1" ht="19.5" thickBot="1">
      <c r="A46" s="11">
        <v>43</v>
      </c>
      <c r="B46" s="12" t="s">
        <v>116</v>
      </c>
      <c r="C46" s="13" t="s">
        <v>45</v>
      </c>
      <c r="D46" s="8" t="s">
        <v>130</v>
      </c>
      <c r="E46" s="102" t="s">
        <v>136</v>
      </c>
      <c r="F46" s="102">
        <v>0</v>
      </c>
      <c r="G46" s="40">
        <v>4502241314.6400003</v>
      </c>
      <c r="H46" s="38">
        <v>3604935285.9400001</v>
      </c>
      <c r="I46" s="38">
        <v>8864573771.2999992</v>
      </c>
      <c r="J46" s="38">
        <v>8734817846.9400005</v>
      </c>
      <c r="K46" s="38">
        <v>5214163421</v>
      </c>
      <c r="L46" s="54">
        <v>3029987756.6000004</v>
      </c>
      <c r="M46" s="23"/>
      <c r="N46" s="23"/>
      <c r="O46" s="14" t="s">
        <v>168</v>
      </c>
      <c r="P46" s="13"/>
    </row>
    <row r="47" spans="1:16" s="15" customFormat="1" ht="19.5" thickBot="1">
      <c r="A47" s="82">
        <v>44</v>
      </c>
      <c r="B47" s="83" t="s">
        <v>116</v>
      </c>
      <c r="C47" s="84" t="s">
        <v>46</v>
      </c>
      <c r="D47" s="9" t="s">
        <v>130</v>
      </c>
      <c r="E47" s="103" t="s">
        <v>136</v>
      </c>
      <c r="F47" s="103" t="s">
        <v>136</v>
      </c>
      <c r="G47" s="41">
        <v>6850187617.5100002</v>
      </c>
      <c r="H47" s="39">
        <v>8013095057.5600004</v>
      </c>
      <c r="I47" s="39">
        <v>8772261613.2299995</v>
      </c>
      <c r="J47" s="39">
        <v>5905751026.3999996</v>
      </c>
      <c r="K47" s="39">
        <v>4804772346</v>
      </c>
      <c r="L47" s="92">
        <v>4734877057.8999996</v>
      </c>
      <c r="M47" s="34"/>
      <c r="N47" s="34"/>
      <c r="O47" s="87" t="s">
        <v>168</v>
      </c>
      <c r="P47" s="84"/>
    </row>
    <row r="48" spans="1:16" s="15" customFormat="1" ht="24" customHeight="1" thickBot="1">
      <c r="A48" s="11">
        <v>45</v>
      </c>
      <c r="B48" s="12" t="s">
        <v>116</v>
      </c>
      <c r="C48" s="13" t="s">
        <v>47</v>
      </c>
      <c r="D48" s="8" t="s">
        <v>130</v>
      </c>
      <c r="E48" s="102" t="s">
        <v>136</v>
      </c>
      <c r="F48" s="102" t="s">
        <v>136</v>
      </c>
      <c r="G48" s="40">
        <v>1099734552.3</v>
      </c>
      <c r="H48" s="38">
        <v>1241266006.04</v>
      </c>
      <c r="I48" s="38">
        <v>1384321000.1400001</v>
      </c>
      <c r="J48" s="38">
        <v>1301771633.1900001</v>
      </c>
      <c r="K48" s="38">
        <v>1367259982</v>
      </c>
      <c r="L48" s="54">
        <v>1440112088.4000001</v>
      </c>
      <c r="M48" s="23"/>
      <c r="N48" s="23"/>
      <c r="O48" s="14" t="s">
        <v>169</v>
      </c>
      <c r="P48" s="13"/>
    </row>
    <row r="49" spans="1:16" s="15" customFormat="1" ht="19.5" thickBot="1">
      <c r="A49" s="82">
        <v>46</v>
      </c>
      <c r="B49" s="83" t="s">
        <v>116</v>
      </c>
      <c r="C49" s="84" t="s">
        <v>48</v>
      </c>
      <c r="D49" s="9" t="s">
        <v>130</v>
      </c>
      <c r="E49" s="103" t="s">
        <v>136</v>
      </c>
      <c r="F49" s="103" t="s">
        <v>136</v>
      </c>
      <c r="G49" s="41">
        <v>15249788.27</v>
      </c>
      <c r="H49" s="39">
        <v>15969936.91</v>
      </c>
      <c r="I49" s="39">
        <v>13621746.52</v>
      </c>
      <c r="J49" s="41">
        <v>13818894.84</v>
      </c>
      <c r="K49" s="39">
        <v>17990831.600000001</v>
      </c>
      <c r="L49" s="70">
        <v>19193334</v>
      </c>
      <c r="M49" s="34"/>
      <c r="N49" s="34"/>
      <c r="O49" s="87" t="s">
        <v>170</v>
      </c>
      <c r="P49" s="84"/>
    </row>
    <row r="50" spans="1:16" s="15" customFormat="1" ht="19.5" thickBot="1">
      <c r="A50" s="11">
        <v>47</v>
      </c>
      <c r="B50" s="12" t="s">
        <v>116</v>
      </c>
      <c r="C50" s="13" t="s">
        <v>49</v>
      </c>
      <c r="D50" s="8" t="s">
        <v>133</v>
      </c>
      <c r="E50" s="102" t="s">
        <v>136</v>
      </c>
      <c r="F50" s="102" t="s">
        <v>136</v>
      </c>
      <c r="G50" s="40">
        <v>184</v>
      </c>
      <c r="H50" s="38">
        <v>252</v>
      </c>
      <c r="I50" s="38">
        <v>338</v>
      </c>
      <c r="J50" s="38">
        <v>388</v>
      </c>
      <c r="K50" s="38">
        <v>308</v>
      </c>
      <c r="L50" s="54">
        <v>319</v>
      </c>
      <c r="M50" s="23"/>
      <c r="N50" s="23"/>
      <c r="O50" s="14" t="s">
        <v>171</v>
      </c>
      <c r="P50" s="13"/>
    </row>
    <row r="51" spans="1:16" s="15" customFormat="1" ht="38.25" thickBot="1">
      <c r="A51" s="82">
        <v>48</v>
      </c>
      <c r="B51" s="83" t="s">
        <v>116</v>
      </c>
      <c r="C51" s="84" t="s">
        <v>50</v>
      </c>
      <c r="D51" s="9" t="s">
        <v>202</v>
      </c>
      <c r="E51" s="103" t="s">
        <v>136</v>
      </c>
      <c r="F51" s="103" t="s">
        <v>136</v>
      </c>
      <c r="G51" s="41">
        <v>13932250</v>
      </c>
      <c r="H51" s="41">
        <v>14960250</v>
      </c>
      <c r="I51" s="41">
        <v>15774500</v>
      </c>
      <c r="J51" s="41">
        <v>19924000</v>
      </c>
      <c r="K51" s="41">
        <v>19891302.989999998</v>
      </c>
      <c r="L51" s="70">
        <v>19824377140</v>
      </c>
      <c r="M51" s="34"/>
      <c r="N51" s="34"/>
      <c r="O51" s="87" t="s">
        <v>171</v>
      </c>
      <c r="P51" s="93"/>
    </row>
    <row r="52" spans="1:16" s="15" customFormat="1" ht="19.5" thickBot="1">
      <c r="A52" s="11">
        <v>49</v>
      </c>
      <c r="B52" s="12" t="s">
        <v>118</v>
      </c>
      <c r="C52" s="13" t="s">
        <v>51</v>
      </c>
      <c r="D52" s="8" t="s">
        <v>132</v>
      </c>
      <c r="E52" s="102" t="s">
        <v>136</v>
      </c>
      <c r="F52" s="102" t="s">
        <v>136</v>
      </c>
      <c r="G52" s="40">
        <v>1391636</v>
      </c>
      <c r="H52" s="38">
        <v>1395024</v>
      </c>
      <c r="I52" s="38">
        <v>1395567</v>
      </c>
      <c r="J52" s="38">
        <v>1397180</v>
      </c>
      <c r="K52" s="38">
        <v>1397857</v>
      </c>
      <c r="L52" s="54">
        <v>1396831</v>
      </c>
      <c r="M52" s="23"/>
      <c r="N52" s="23"/>
      <c r="O52" s="14" t="s">
        <v>173</v>
      </c>
      <c r="P52" s="13"/>
    </row>
    <row r="53" spans="1:16" s="15" customFormat="1" ht="19.5" thickBot="1">
      <c r="A53" s="82">
        <v>50</v>
      </c>
      <c r="B53" s="83" t="s">
        <v>118</v>
      </c>
      <c r="C53" s="84" t="s">
        <v>52</v>
      </c>
      <c r="D53" s="9" t="s">
        <v>132</v>
      </c>
      <c r="E53" s="103" t="s">
        <v>136</v>
      </c>
      <c r="F53" s="103" t="s">
        <v>136</v>
      </c>
      <c r="G53" s="41">
        <v>263216</v>
      </c>
      <c r="H53" s="39">
        <v>258713</v>
      </c>
      <c r="I53" s="39">
        <v>254653</v>
      </c>
      <c r="J53" s="39">
        <v>250986</v>
      </c>
      <c r="K53" s="39">
        <v>247018</v>
      </c>
      <c r="L53" s="70">
        <v>246600</v>
      </c>
      <c r="M53" s="34"/>
      <c r="N53" s="34"/>
      <c r="O53" s="14" t="s">
        <v>173</v>
      </c>
      <c r="P53" s="84"/>
    </row>
    <row r="54" spans="1:16" s="15" customFormat="1" ht="19.5" thickBot="1">
      <c r="A54" s="11">
        <v>51</v>
      </c>
      <c r="B54" s="12" t="s">
        <v>118</v>
      </c>
      <c r="C54" s="13" t="s">
        <v>53</v>
      </c>
      <c r="D54" s="8" t="s">
        <v>132</v>
      </c>
      <c r="E54" s="102" t="s">
        <v>136</v>
      </c>
      <c r="F54" s="102" t="s">
        <v>136</v>
      </c>
      <c r="G54" s="40">
        <v>915427</v>
      </c>
      <c r="H54" s="38">
        <v>918919</v>
      </c>
      <c r="I54" s="38">
        <v>916862</v>
      </c>
      <c r="J54" s="38">
        <v>914655</v>
      </c>
      <c r="K54" s="38">
        <v>922099</v>
      </c>
      <c r="L54" s="54">
        <v>912438</v>
      </c>
      <c r="M54" s="23"/>
      <c r="N54" s="23"/>
      <c r="O54" s="14" t="s">
        <v>173</v>
      </c>
      <c r="P54" s="13"/>
    </row>
    <row r="55" spans="1:16" s="15" customFormat="1" ht="19.5" thickBot="1">
      <c r="A55" s="82">
        <v>52</v>
      </c>
      <c r="B55" s="83" t="s">
        <v>118</v>
      </c>
      <c r="C55" s="84" t="s">
        <v>172</v>
      </c>
      <c r="D55" s="9" t="s">
        <v>132</v>
      </c>
      <c r="E55" s="103" t="s">
        <v>136</v>
      </c>
      <c r="F55" s="103" t="s">
        <v>136</v>
      </c>
      <c r="G55" s="41">
        <v>190359</v>
      </c>
      <c r="H55" s="39">
        <v>194902</v>
      </c>
      <c r="I55" s="39">
        <v>201558</v>
      </c>
      <c r="J55" s="39">
        <v>208995</v>
      </c>
      <c r="K55" s="39">
        <v>227455</v>
      </c>
      <c r="L55" s="70">
        <v>216188</v>
      </c>
      <c r="M55" s="34"/>
      <c r="N55" s="34"/>
      <c r="O55" s="14" t="s">
        <v>173</v>
      </c>
      <c r="P55" s="84"/>
    </row>
    <row r="56" spans="1:16" s="15" customFormat="1" ht="19.5" thickBot="1">
      <c r="A56" s="11">
        <v>53</v>
      </c>
      <c r="B56" s="12" t="s">
        <v>118</v>
      </c>
      <c r="C56" s="13" t="s">
        <v>54</v>
      </c>
      <c r="D56" s="8" t="s">
        <v>140</v>
      </c>
      <c r="E56" s="102" t="s">
        <v>136</v>
      </c>
      <c r="F56" s="102" t="s">
        <v>136</v>
      </c>
      <c r="G56" s="55">
        <v>0.25</v>
      </c>
      <c r="H56" s="56">
        <v>0.24</v>
      </c>
      <c r="I56" s="56">
        <v>0.04</v>
      </c>
      <c r="J56" s="56">
        <v>0.12</v>
      </c>
      <c r="K56" s="56">
        <v>0.05</v>
      </c>
      <c r="L56" s="94">
        <v>7.0000000000000007E-2</v>
      </c>
      <c r="M56" s="23"/>
      <c r="N56" s="23"/>
      <c r="O56" s="14" t="s">
        <v>173</v>
      </c>
      <c r="P56" s="13"/>
    </row>
    <row r="57" spans="1:16" s="15" customFormat="1" ht="19.5" thickBot="1">
      <c r="A57" s="82">
        <v>54</v>
      </c>
      <c r="B57" s="83" t="s">
        <v>118</v>
      </c>
      <c r="C57" s="84" t="s">
        <v>55</v>
      </c>
      <c r="D57" s="9" t="s">
        <v>141</v>
      </c>
      <c r="E57" s="103" t="s">
        <v>136</v>
      </c>
      <c r="F57" s="103" t="s">
        <v>136</v>
      </c>
      <c r="G57" s="45">
        <v>171.3</v>
      </c>
      <c r="H57" s="43">
        <v>171.72</v>
      </c>
      <c r="I57" s="43">
        <v>171.78</v>
      </c>
      <c r="J57" s="43">
        <v>171.98</v>
      </c>
      <c r="K57" s="43">
        <v>172.06</v>
      </c>
      <c r="L57" s="69">
        <v>172</v>
      </c>
      <c r="M57" s="34"/>
      <c r="N57" s="34"/>
      <c r="O57" s="14" t="s">
        <v>173</v>
      </c>
      <c r="P57" s="84"/>
    </row>
    <row r="58" spans="1:16" s="15" customFormat="1" ht="19.5" thickBot="1">
      <c r="A58" s="11">
        <v>55</v>
      </c>
      <c r="B58" s="12" t="s">
        <v>118</v>
      </c>
      <c r="C58" s="13" t="s">
        <v>56</v>
      </c>
      <c r="D58" s="8" t="s">
        <v>142</v>
      </c>
      <c r="E58" s="102" t="s">
        <v>136</v>
      </c>
      <c r="F58" s="102" t="s">
        <v>136</v>
      </c>
      <c r="G58" s="44">
        <v>370706</v>
      </c>
      <c r="H58" s="42">
        <v>376980</v>
      </c>
      <c r="I58" s="42">
        <v>382654</v>
      </c>
      <c r="J58" s="42">
        <v>382654</v>
      </c>
      <c r="K58" s="42">
        <v>392526</v>
      </c>
      <c r="L58" s="52">
        <v>397878</v>
      </c>
      <c r="M58" s="23"/>
      <c r="N58" s="23"/>
      <c r="O58" s="14" t="s">
        <v>173</v>
      </c>
      <c r="P58" s="13"/>
    </row>
    <row r="59" spans="1:16" s="15" customFormat="1" ht="19.5" thickBot="1">
      <c r="A59" s="82">
        <v>56</v>
      </c>
      <c r="B59" s="83" t="s">
        <v>118</v>
      </c>
      <c r="C59" s="84" t="s">
        <v>57</v>
      </c>
      <c r="D59" s="9" t="s">
        <v>140</v>
      </c>
      <c r="E59" s="103" t="s">
        <v>136</v>
      </c>
      <c r="F59" s="103" t="s">
        <v>136</v>
      </c>
      <c r="G59" s="57">
        <v>9.18</v>
      </c>
      <c r="H59" s="57">
        <v>7.5</v>
      </c>
      <c r="I59" s="57">
        <v>8.6</v>
      </c>
      <c r="J59" s="57">
        <v>8.3000000000000007</v>
      </c>
      <c r="K59" s="57">
        <v>8</v>
      </c>
      <c r="L59" s="95">
        <v>7.1</v>
      </c>
      <c r="M59" s="34"/>
      <c r="N59" s="34"/>
      <c r="O59" s="87" t="s">
        <v>174</v>
      </c>
      <c r="P59" s="84"/>
    </row>
    <row r="60" spans="1:16" s="15" customFormat="1" ht="19.5" thickBot="1">
      <c r="A60" s="11">
        <v>57</v>
      </c>
      <c r="B60" s="12" t="s">
        <v>118</v>
      </c>
      <c r="C60" s="13" t="s">
        <v>58</v>
      </c>
      <c r="D60" s="8" t="s">
        <v>143</v>
      </c>
      <c r="E60" s="102" t="s">
        <v>136</v>
      </c>
      <c r="F60" s="102" t="s">
        <v>136</v>
      </c>
      <c r="G60" s="44">
        <v>4634</v>
      </c>
      <c r="H60" s="42">
        <v>4364</v>
      </c>
      <c r="I60" s="42">
        <v>4067</v>
      </c>
      <c r="J60" s="42">
        <v>3705</v>
      </c>
      <c r="K60" s="42">
        <v>4106</v>
      </c>
      <c r="L60" s="52">
        <v>4546</v>
      </c>
      <c r="M60" s="23"/>
      <c r="N60" s="23"/>
      <c r="O60" s="14" t="s">
        <v>175</v>
      </c>
      <c r="P60" s="13"/>
    </row>
    <row r="61" spans="1:16" s="15" customFormat="1" ht="19.5" thickBot="1">
      <c r="A61" s="82">
        <v>58</v>
      </c>
      <c r="B61" s="83" t="s">
        <v>118</v>
      </c>
      <c r="C61" s="84" t="s">
        <v>59</v>
      </c>
      <c r="D61" s="9" t="s">
        <v>143</v>
      </c>
      <c r="E61" s="103" t="s">
        <v>136</v>
      </c>
      <c r="F61" s="103" t="s">
        <v>136</v>
      </c>
      <c r="G61" s="45">
        <v>1367</v>
      </c>
      <c r="H61" s="43">
        <v>1408</v>
      </c>
      <c r="I61" s="43">
        <v>1442</v>
      </c>
      <c r="J61" s="43">
        <v>1485</v>
      </c>
      <c r="K61" s="43">
        <v>1611</v>
      </c>
      <c r="L61" s="69">
        <v>1569</v>
      </c>
      <c r="M61" s="34"/>
      <c r="N61" s="34"/>
      <c r="O61" s="87" t="s">
        <v>175</v>
      </c>
      <c r="P61" s="84"/>
    </row>
    <row r="62" spans="1:16" s="15" customFormat="1" ht="19.5" thickBot="1">
      <c r="A62" s="11">
        <v>59</v>
      </c>
      <c r="B62" s="12" t="s">
        <v>118</v>
      </c>
      <c r="C62" s="13" t="s">
        <v>60</v>
      </c>
      <c r="D62" s="8" t="s">
        <v>140</v>
      </c>
      <c r="E62" s="102" t="s">
        <v>136</v>
      </c>
      <c r="F62" s="102" t="s">
        <v>136</v>
      </c>
      <c r="G62" s="55">
        <v>87.4</v>
      </c>
      <c r="H62" s="55">
        <v>89.1</v>
      </c>
      <c r="I62" s="55">
        <v>95.3</v>
      </c>
      <c r="J62" s="55">
        <v>91.1</v>
      </c>
      <c r="K62" s="55">
        <v>88.2</v>
      </c>
      <c r="L62" s="94">
        <v>89.6</v>
      </c>
      <c r="M62" s="23"/>
      <c r="N62" s="23"/>
      <c r="O62" s="14" t="s">
        <v>164</v>
      </c>
      <c r="P62" s="13"/>
    </row>
    <row r="63" spans="1:16" s="15" customFormat="1" ht="19.5" thickBot="1">
      <c r="A63" s="82">
        <v>60</v>
      </c>
      <c r="B63" s="83" t="s">
        <v>118</v>
      </c>
      <c r="C63" s="84" t="s">
        <v>61</v>
      </c>
      <c r="D63" s="9" t="s">
        <v>140</v>
      </c>
      <c r="E63" s="103" t="s">
        <v>136</v>
      </c>
      <c r="F63" s="103" t="s">
        <v>136</v>
      </c>
      <c r="G63" s="58">
        <v>99.14</v>
      </c>
      <c r="H63" s="59">
        <v>99.84</v>
      </c>
      <c r="I63" s="59">
        <v>99.18</v>
      </c>
      <c r="J63" s="59">
        <v>99.5</v>
      </c>
      <c r="K63" s="59">
        <v>98.9</v>
      </c>
      <c r="L63" s="75">
        <v>99.24</v>
      </c>
      <c r="M63" s="34"/>
      <c r="N63" s="34"/>
      <c r="O63" s="87" t="s">
        <v>164</v>
      </c>
      <c r="P63" s="84"/>
    </row>
    <row r="64" spans="1:16" s="15" customFormat="1" ht="19.5" thickBot="1">
      <c r="A64" s="11">
        <v>61</v>
      </c>
      <c r="B64" s="12" t="s">
        <v>118</v>
      </c>
      <c r="C64" s="13" t="s">
        <v>62</v>
      </c>
      <c r="D64" s="8" t="s">
        <v>140</v>
      </c>
      <c r="E64" s="102" t="s">
        <v>136</v>
      </c>
      <c r="F64" s="102" t="s">
        <v>136</v>
      </c>
      <c r="G64" s="55">
        <v>0.86</v>
      </c>
      <c r="H64" s="60">
        <v>0.16</v>
      </c>
      <c r="I64" s="60">
        <v>0.82</v>
      </c>
      <c r="J64" s="60">
        <v>0.5</v>
      </c>
      <c r="K64" s="60">
        <v>1.1000000000000001</v>
      </c>
      <c r="L64" s="94">
        <v>0.76</v>
      </c>
      <c r="M64" s="23"/>
      <c r="N64" s="23"/>
      <c r="O64" s="14" t="s">
        <v>164</v>
      </c>
      <c r="P64" s="13"/>
    </row>
    <row r="65" spans="1:16" s="15" customFormat="1" ht="19.5" thickBot="1">
      <c r="A65" s="82">
        <v>62</v>
      </c>
      <c r="B65" s="83" t="s">
        <v>118</v>
      </c>
      <c r="C65" s="84" t="s">
        <v>63</v>
      </c>
      <c r="D65" s="9" t="s">
        <v>144</v>
      </c>
      <c r="E65" s="103" t="s">
        <v>136</v>
      </c>
      <c r="F65" s="103" t="s">
        <v>136</v>
      </c>
      <c r="G65" s="41">
        <v>300</v>
      </c>
      <c r="H65" s="39">
        <v>300</v>
      </c>
      <c r="I65" s="39">
        <v>300</v>
      </c>
      <c r="J65" s="39">
        <v>305</v>
      </c>
      <c r="K65" s="39">
        <v>315</v>
      </c>
      <c r="L65" s="70">
        <v>320</v>
      </c>
      <c r="M65" s="34"/>
      <c r="N65" s="34"/>
      <c r="O65" s="87" t="s">
        <v>176</v>
      </c>
      <c r="P65" s="84"/>
    </row>
    <row r="66" spans="1:16" s="15" customFormat="1" ht="19.5" thickBot="1">
      <c r="A66" s="11">
        <v>63</v>
      </c>
      <c r="B66" s="12" t="s">
        <v>118</v>
      </c>
      <c r="C66" s="13" t="s">
        <v>64</v>
      </c>
      <c r="D66" s="8" t="s">
        <v>132</v>
      </c>
      <c r="E66" s="102" t="s">
        <v>136</v>
      </c>
      <c r="F66" s="102" t="s">
        <v>136</v>
      </c>
      <c r="G66" s="40">
        <v>113603</v>
      </c>
      <c r="H66" s="38">
        <v>103433</v>
      </c>
      <c r="I66" s="38">
        <v>100335</v>
      </c>
      <c r="J66" s="38">
        <v>113605</v>
      </c>
      <c r="K66" s="38">
        <v>117494</v>
      </c>
      <c r="L66" s="54">
        <v>121608</v>
      </c>
      <c r="M66" s="23"/>
      <c r="N66" s="23"/>
      <c r="O66" s="14" t="s">
        <v>164</v>
      </c>
      <c r="P66" s="13"/>
    </row>
    <row r="67" spans="1:16" s="15" customFormat="1" ht="19.5" thickBot="1">
      <c r="A67" s="82">
        <v>64</v>
      </c>
      <c r="B67" s="83" t="s">
        <v>118</v>
      </c>
      <c r="C67" s="84" t="s">
        <v>65</v>
      </c>
      <c r="D67" s="9" t="s">
        <v>210</v>
      </c>
      <c r="E67" s="103" t="s">
        <v>136</v>
      </c>
      <c r="F67" s="103" t="s">
        <v>136</v>
      </c>
      <c r="G67" s="41">
        <v>97.42</v>
      </c>
      <c r="H67" s="39">
        <v>97.42</v>
      </c>
      <c r="I67" s="39">
        <v>95.41</v>
      </c>
      <c r="J67" s="39">
        <v>95.41</v>
      </c>
      <c r="K67" s="50" t="s">
        <v>136</v>
      </c>
      <c r="L67" s="50" t="s">
        <v>136</v>
      </c>
      <c r="M67" s="34"/>
      <c r="N67" s="34"/>
      <c r="O67" s="87" t="s">
        <v>177</v>
      </c>
      <c r="P67" s="84"/>
    </row>
    <row r="68" spans="1:16" s="15" customFormat="1" ht="19.5" thickBot="1">
      <c r="A68" s="11">
        <v>65</v>
      </c>
      <c r="B68" s="12" t="s">
        <v>118</v>
      </c>
      <c r="C68" s="13" t="s">
        <v>66</v>
      </c>
      <c r="D68" s="8" t="s">
        <v>140</v>
      </c>
      <c r="E68" s="102" t="s">
        <v>136</v>
      </c>
      <c r="F68" s="102" t="s">
        <v>136</v>
      </c>
      <c r="G68" s="64">
        <v>20.350000000000001</v>
      </c>
      <c r="H68" s="65">
        <v>21.64</v>
      </c>
      <c r="I68" s="65">
        <v>18.260000000000002</v>
      </c>
      <c r="J68" s="65">
        <v>30.82</v>
      </c>
      <c r="K68" s="65">
        <v>23.9</v>
      </c>
      <c r="L68" s="66">
        <v>22.2</v>
      </c>
      <c r="M68" s="23"/>
      <c r="N68" s="23"/>
      <c r="O68" s="14" t="s">
        <v>178</v>
      </c>
      <c r="P68" s="13"/>
    </row>
    <row r="69" spans="1:16" s="15" customFormat="1" ht="19.5" thickBot="1">
      <c r="A69" s="82">
        <v>66</v>
      </c>
      <c r="B69" s="83" t="s">
        <v>118</v>
      </c>
      <c r="C69" s="84" t="s">
        <v>67</v>
      </c>
      <c r="D69" s="9" t="s">
        <v>140</v>
      </c>
      <c r="E69" s="103" t="s">
        <v>136</v>
      </c>
      <c r="F69" s="103" t="s">
        <v>136</v>
      </c>
      <c r="G69" s="62">
        <v>20.62</v>
      </c>
      <c r="H69" s="67">
        <v>21.08</v>
      </c>
      <c r="I69" s="67">
        <v>17.57</v>
      </c>
      <c r="J69" s="67">
        <v>15.91</v>
      </c>
      <c r="K69" s="67">
        <v>16.02</v>
      </c>
      <c r="L69" s="67">
        <v>15.8</v>
      </c>
      <c r="M69" s="34"/>
      <c r="N69" s="34"/>
      <c r="O69" s="87" t="s">
        <v>179</v>
      </c>
      <c r="P69" s="84"/>
    </row>
    <row r="70" spans="1:16" s="15" customFormat="1" ht="19.5" thickBot="1">
      <c r="A70" s="11">
        <v>67</v>
      </c>
      <c r="B70" s="12" t="s">
        <v>118</v>
      </c>
      <c r="C70" s="13" t="s">
        <v>68</v>
      </c>
      <c r="D70" s="8" t="s">
        <v>140</v>
      </c>
      <c r="E70" s="102" t="s">
        <v>136</v>
      </c>
      <c r="F70" s="102" t="s">
        <v>136</v>
      </c>
      <c r="G70" s="64">
        <v>18.989999999999998</v>
      </c>
      <c r="H70" s="65">
        <v>17.12</v>
      </c>
      <c r="I70" s="65">
        <v>21.34</v>
      </c>
      <c r="J70" s="65">
        <v>12.86</v>
      </c>
      <c r="K70" s="65">
        <v>15.17</v>
      </c>
      <c r="L70" s="66">
        <v>15.15</v>
      </c>
      <c r="M70" s="23"/>
      <c r="N70" s="23"/>
      <c r="O70" s="14" t="s">
        <v>180</v>
      </c>
      <c r="P70" s="13"/>
    </row>
    <row r="71" spans="1:16" s="15" customFormat="1" ht="19.5" thickBot="1">
      <c r="A71" s="82">
        <v>68</v>
      </c>
      <c r="B71" s="83" t="s">
        <v>118</v>
      </c>
      <c r="C71" s="84" t="s">
        <v>69</v>
      </c>
      <c r="D71" s="9" t="s">
        <v>132</v>
      </c>
      <c r="E71" s="103" t="s">
        <v>136</v>
      </c>
      <c r="F71" s="103" t="s">
        <v>136</v>
      </c>
      <c r="G71" s="41">
        <v>982</v>
      </c>
      <c r="H71" s="39">
        <v>51</v>
      </c>
      <c r="I71" s="39">
        <v>150</v>
      </c>
      <c r="J71" s="39">
        <v>291</v>
      </c>
      <c r="K71" s="39">
        <v>130</v>
      </c>
      <c r="L71" s="70">
        <v>144</v>
      </c>
      <c r="M71" s="34"/>
      <c r="N71" s="34"/>
      <c r="O71" s="87" t="s">
        <v>181</v>
      </c>
      <c r="P71" s="84"/>
    </row>
    <row r="72" spans="1:16" s="15" customFormat="1" ht="22.5" customHeight="1" thickBot="1">
      <c r="A72" s="11">
        <v>69</v>
      </c>
      <c r="B72" s="12" t="s">
        <v>118</v>
      </c>
      <c r="C72" s="13" t="s">
        <v>70</v>
      </c>
      <c r="D72" s="8" t="s">
        <v>132</v>
      </c>
      <c r="E72" s="102" t="s">
        <v>136</v>
      </c>
      <c r="F72" s="102" t="s">
        <v>136</v>
      </c>
      <c r="G72" s="40">
        <v>20893</v>
      </c>
      <c r="H72" s="38">
        <v>32330</v>
      </c>
      <c r="I72" s="38">
        <v>30836</v>
      </c>
      <c r="J72" s="38">
        <v>30328</v>
      </c>
      <c r="K72" s="38">
        <v>32934</v>
      </c>
      <c r="L72" s="54">
        <v>28444</v>
      </c>
      <c r="M72" s="23"/>
      <c r="N72" s="23"/>
      <c r="O72" s="14" t="s">
        <v>182</v>
      </c>
      <c r="P72" s="13"/>
    </row>
    <row r="73" spans="1:16" s="15" customFormat="1" ht="19.5" thickBot="1">
      <c r="A73" s="82">
        <v>70</v>
      </c>
      <c r="B73" s="83" t="s">
        <v>118</v>
      </c>
      <c r="C73" s="84" t="s">
        <v>71</v>
      </c>
      <c r="D73" s="9" t="s">
        <v>132</v>
      </c>
      <c r="E73" s="103" t="s">
        <v>136</v>
      </c>
      <c r="F73" s="103" t="s">
        <v>136</v>
      </c>
      <c r="G73" s="41">
        <v>1112</v>
      </c>
      <c r="H73" s="39">
        <v>1148</v>
      </c>
      <c r="I73" s="39">
        <v>1266</v>
      </c>
      <c r="J73" s="39">
        <v>1385</v>
      </c>
      <c r="K73" s="39">
        <v>1292</v>
      </c>
      <c r="L73" s="70">
        <v>1278</v>
      </c>
      <c r="M73" s="34"/>
      <c r="N73" s="34"/>
      <c r="O73" s="87" t="s">
        <v>182</v>
      </c>
      <c r="P73" s="84"/>
    </row>
    <row r="74" spans="1:16" s="15" customFormat="1" ht="59.25" customHeight="1" thickBot="1">
      <c r="A74" s="11">
        <v>71</v>
      </c>
      <c r="B74" s="12" t="s">
        <v>118</v>
      </c>
      <c r="C74" s="13" t="s">
        <v>72</v>
      </c>
      <c r="D74" s="8" t="s">
        <v>132</v>
      </c>
      <c r="E74" s="102" t="s">
        <v>136</v>
      </c>
      <c r="F74" s="102" t="s">
        <v>136</v>
      </c>
      <c r="G74" s="40">
        <v>68123</v>
      </c>
      <c r="H74" s="38">
        <v>57578</v>
      </c>
      <c r="I74" s="38">
        <v>43521</v>
      </c>
      <c r="J74" s="38">
        <v>51769</v>
      </c>
      <c r="K74" s="38">
        <v>50301</v>
      </c>
      <c r="L74" s="54">
        <v>58680</v>
      </c>
      <c r="M74" s="23"/>
      <c r="N74" s="23"/>
      <c r="O74" s="14" t="s">
        <v>183</v>
      </c>
      <c r="P74" s="13"/>
    </row>
    <row r="75" spans="1:16" s="15" customFormat="1" ht="57" thickBot="1">
      <c r="A75" s="82">
        <v>72</v>
      </c>
      <c r="B75" s="83" t="s">
        <v>118</v>
      </c>
      <c r="C75" s="84" t="s">
        <v>73</v>
      </c>
      <c r="D75" s="9" t="s">
        <v>132</v>
      </c>
      <c r="E75" s="103" t="s">
        <v>136</v>
      </c>
      <c r="F75" s="103" t="s">
        <v>136</v>
      </c>
      <c r="G75" s="41">
        <v>28699</v>
      </c>
      <c r="H75" s="39">
        <v>32756</v>
      </c>
      <c r="I75" s="39">
        <v>32251</v>
      </c>
      <c r="J75" s="39">
        <v>31747</v>
      </c>
      <c r="K75" s="39">
        <v>31282</v>
      </c>
      <c r="L75" s="70">
        <v>27568</v>
      </c>
      <c r="M75" s="34"/>
      <c r="N75" s="34"/>
      <c r="O75" s="87" t="s">
        <v>183</v>
      </c>
      <c r="P75" s="84"/>
    </row>
    <row r="76" spans="1:16" s="15" customFormat="1" ht="19.5" thickBot="1">
      <c r="A76" s="11">
        <v>73</v>
      </c>
      <c r="B76" s="12" t="s">
        <v>118</v>
      </c>
      <c r="C76" s="13" t="s">
        <v>74</v>
      </c>
      <c r="D76" s="8" t="s">
        <v>131</v>
      </c>
      <c r="E76" s="102" t="s">
        <v>136</v>
      </c>
      <c r="F76" s="102" t="s">
        <v>136</v>
      </c>
      <c r="G76" s="96">
        <v>896</v>
      </c>
      <c r="H76" s="97">
        <f>883+582+29+1</f>
        <v>1495</v>
      </c>
      <c r="I76" s="97">
        <f>899+359+29+1</f>
        <v>1288</v>
      </c>
      <c r="J76" s="97">
        <f>913+345+26+1</f>
        <v>1285</v>
      </c>
      <c r="K76" s="97">
        <f>923+335+26+1</f>
        <v>1285</v>
      </c>
      <c r="L76" s="54">
        <v>1443</v>
      </c>
      <c r="M76" s="23"/>
      <c r="N76" s="23"/>
      <c r="O76" s="14" t="s">
        <v>185</v>
      </c>
      <c r="P76" s="13"/>
    </row>
    <row r="77" spans="1:16" s="15" customFormat="1" ht="19.5" thickBot="1">
      <c r="A77" s="82">
        <v>74</v>
      </c>
      <c r="B77" s="83" t="s">
        <v>118</v>
      </c>
      <c r="C77" s="84" t="s">
        <v>75</v>
      </c>
      <c r="D77" s="9" t="s">
        <v>145</v>
      </c>
      <c r="E77" s="103" t="s">
        <v>136</v>
      </c>
      <c r="F77" s="103" t="s">
        <v>136</v>
      </c>
      <c r="G77" s="41">
        <v>9213</v>
      </c>
      <c r="H77" s="39">
        <v>8503</v>
      </c>
      <c r="I77" s="39">
        <v>9951</v>
      </c>
      <c r="J77" s="39">
        <v>9951</v>
      </c>
      <c r="K77" s="39">
        <v>9685</v>
      </c>
      <c r="L77" s="70">
        <v>5845</v>
      </c>
      <c r="M77" s="34"/>
      <c r="N77" s="34"/>
      <c r="O77" s="87" t="s">
        <v>184</v>
      </c>
      <c r="P77" s="84"/>
    </row>
    <row r="78" spans="1:16" s="15" customFormat="1" ht="19.5" thickBot="1">
      <c r="A78" s="11">
        <v>75</v>
      </c>
      <c r="B78" s="12" t="s">
        <v>118</v>
      </c>
      <c r="C78" s="13" t="s">
        <v>76</v>
      </c>
      <c r="D78" s="8" t="s">
        <v>132</v>
      </c>
      <c r="E78" s="102" t="s">
        <v>136</v>
      </c>
      <c r="F78" s="102" t="s">
        <v>136</v>
      </c>
      <c r="G78" s="40">
        <v>1453070</v>
      </c>
      <c r="H78" s="38">
        <v>1499514</v>
      </c>
      <c r="I78" s="38">
        <v>1519978</v>
      </c>
      <c r="J78" s="38">
        <v>1656401</v>
      </c>
      <c r="K78" s="38">
        <v>1607962</v>
      </c>
      <c r="L78" s="54">
        <v>1614247</v>
      </c>
      <c r="M78" s="23"/>
      <c r="N78" s="23"/>
      <c r="O78" s="14" t="s">
        <v>174</v>
      </c>
      <c r="P78" s="13"/>
    </row>
    <row r="79" spans="1:16" s="15" customFormat="1" ht="19.5" thickBot="1">
      <c r="A79" s="82">
        <v>76</v>
      </c>
      <c r="B79" s="83" t="s">
        <v>118</v>
      </c>
      <c r="C79" s="84" t="s">
        <v>77</v>
      </c>
      <c r="D79" s="9" t="s">
        <v>132</v>
      </c>
      <c r="E79" s="103" t="s">
        <v>136</v>
      </c>
      <c r="F79" s="103" t="s">
        <v>136</v>
      </c>
      <c r="G79" s="41">
        <v>155315</v>
      </c>
      <c r="H79" s="39">
        <v>169731</v>
      </c>
      <c r="I79" s="39">
        <v>185165</v>
      </c>
      <c r="J79" s="39">
        <v>199222</v>
      </c>
      <c r="K79" s="39">
        <v>200374</v>
      </c>
      <c r="L79" s="70">
        <v>200338</v>
      </c>
      <c r="M79" s="34"/>
      <c r="N79" s="34"/>
      <c r="O79" s="87" t="s">
        <v>174</v>
      </c>
      <c r="P79" s="84"/>
    </row>
    <row r="80" spans="1:16" s="15" customFormat="1" ht="19.5" thickBot="1">
      <c r="A80" s="11">
        <v>77</v>
      </c>
      <c r="B80" s="12" t="s">
        <v>118</v>
      </c>
      <c r="C80" s="13" t="s">
        <v>78</v>
      </c>
      <c r="D80" s="8" t="s">
        <v>131</v>
      </c>
      <c r="E80" s="102" t="s">
        <v>136</v>
      </c>
      <c r="F80" s="102" t="s">
        <v>136</v>
      </c>
      <c r="G80" s="40">
        <v>14</v>
      </c>
      <c r="H80" s="38">
        <v>18</v>
      </c>
      <c r="I80" s="38">
        <v>18</v>
      </c>
      <c r="J80" s="38">
        <v>20</v>
      </c>
      <c r="K80" s="38">
        <v>20</v>
      </c>
      <c r="L80" s="54">
        <v>18</v>
      </c>
      <c r="M80" s="23"/>
      <c r="N80" s="23"/>
      <c r="O80" s="14" t="s">
        <v>174</v>
      </c>
      <c r="P80" s="13"/>
    </row>
    <row r="81" spans="1:16" s="15" customFormat="1" ht="19.5" thickBot="1">
      <c r="A81" s="82">
        <v>78</v>
      </c>
      <c r="B81" s="83" t="s">
        <v>118</v>
      </c>
      <c r="C81" s="84" t="s">
        <v>79</v>
      </c>
      <c r="D81" s="9" t="s">
        <v>146</v>
      </c>
      <c r="E81" s="103" t="s">
        <v>136</v>
      </c>
      <c r="F81" s="103" t="s">
        <v>136</v>
      </c>
      <c r="G81" s="39">
        <v>2065</v>
      </c>
      <c r="H81" s="39">
        <v>2065</v>
      </c>
      <c r="I81" s="39">
        <v>2065</v>
      </c>
      <c r="J81" s="39">
        <v>2172</v>
      </c>
      <c r="K81" s="39">
        <v>2352</v>
      </c>
      <c r="L81" s="70">
        <v>2352</v>
      </c>
      <c r="M81" s="34"/>
      <c r="N81" s="34"/>
      <c r="O81" s="87" t="s">
        <v>174</v>
      </c>
      <c r="P81" s="84"/>
    </row>
    <row r="82" spans="1:16" s="15" customFormat="1" ht="19.5" thickBot="1">
      <c r="A82" s="11">
        <v>79</v>
      </c>
      <c r="B82" s="12" t="s">
        <v>118</v>
      </c>
      <c r="C82" s="13" t="s">
        <v>80</v>
      </c>
      <c r="D82" s="8" t="s">
        <v>147</v>
      </c>
      <c r="E82" s="102" t="s">
        <v>136</v>
      </c>
      <c r="F82" s="102" t="s">
        <v>136</v>
      </c>
      <c r="G82" s="38">
        <v>5798</v>
      </c>
      <c r="H82" s="38">
        <v>5110</v>
      </c>
      <c r="I82" s="38">
        <v>5093</v>
      </c>
      <c r="J82" s="38">
        <v>5718</v>
      </c>
      <c r="K82" s="40">
        <v>2793</v>
      </c>
      <c r="L82" s="54">
        <v>3399</v>
      </c>
      <c r="M82" s="23"/>
      <c r="N82" s="23"/>
      <c r="O82" s="14" t="s">
        <v>174</v>
      </c>
      <c r="P82" s="13"/>
    </row>
    <row r="83" spans="1:16" s="15" customFormat="1" ht="19.5" thickBot="1">
      <c r="A83" s="82">
        <v>80</v>
      </c>
      <c r="B83" s="83" t="s">
        <v>118</v>
      </c>
      <c r="C83" s="84" t="s">
        <v>81</v>
      </c>
      <c r="D83" s="9" t="s">
        <v>147</v>
      </c>
      <c r="E83" s="103" t="s">
        <v>136</v>
      </c>
      <c r="F83" s="103" t="s">
        <v>136</v>
      </c>
      <c r="G83" s="39">
        <v>9216</v>
      </c>
      <c r="H83" s="39">
        <v>8942</v>
      </c>
      <c r="I83" s="39">
        <v>8722</v>
      </c>
      <c r="J83" s="39">
        <v>8159</v>
      </c>
      <c r="K83" s="41">
        <v>8072</v>
      </c>
      <c r="L83" s="70">
        <v>8028</v>
      </c>
      <c r="M83" s="34"/>
      <c r="N83" s="34"/>
      <c r="O83" s="87" t="s">
        <v>186</v>
      </c>
      <c r="P83" s="84"/>
    </row>
    <row r="84" spans="1:16" s="15" customFormat="1" ht="19.5" thickBot="1">
      <c r="A84" s="11">
        <v>81</v>
      </c>
      <c r="B84" s="12" t="s">
        <v>118</v>
      </c>
      <c r="C84" s="13" t="s">
        <v>82</v>
      </c>
      <c r="D84" s="8" t="s">
        <v>147</v>
      </c>
      <c r="E84" s="102" t="s">
        <v>136</v>
      </c>
      <c r="F84" s="102" t="s">
        <v>136</v>
      </c>
      <c r="G84" s="38">
        <v>922</v>
      </c>
      <c r="H84" s="38">
        <v>873</v>
      </c>
      <c r="I84" s="38">
        <v>690</v>
      </c>
      <c r="J84" s="38">
        <v>669</v>
      </c>
      <c r="K84" s="40">
        <v>644</v>
      </c>
      <c r="L84" s="54">
        <v>720</v>
      </c>
      <c r="M84" s="23"/>
      <c r="N84" s="23"/>
      <c r="O84" s="14" t="s">
        <v>174</v>
      </c>
      <c r="P84" s="13"/>
    </row>
    <row r="85" spans="1:16" s="15" customFormat="1" ht="19.5" thickBot="1">
      <c r="A85" s="82">
        <v>82</v>
      </c>
      <c r="B85" s="83" t="s">
        <v>118</v>
      </c>
      <c r="C85" s="84" t="s">
        <v>83</v>
      </c>
      <c r="D85" s="9" t="s">
        <v>140</v>
      </c>
      <c r="E85" s="103" t="s">
        <v>136</v>
      </c>
      <c r="F85" s="103" t="s">
        <v>136</v>
      </c>
      <c r="G85" s="71">
        <v>45.43</v>
      </c>
      <c r="H85" s="71">
        <v>42.32</v>
      </c>
      <c r="I85" s="71">
        <v>38.46</v>
      </c>
      <c r="J85" s="71">
        <v>31.24</v>
      </c>
      <c r="K85" s="71">
        <v>32.229999999999997</v>
      </c>
      <c r="L85" s="72">
        <v>29</v>
      </c>
      <c r="M85" s="34"/>
      <c r="N85" s="34"/>
      <c r="O85" s="87" t="s">
        <v>187</v>
      </c>
      <c r="P85" s="84"/>
    </row>
    <row r="86" spans="1:16" s="15" customFormat="1" ht="19.5" thickBot="1">
      <c r="A86" s="11">
        <v>83</v>
      </c>
      <c r="B86" s="12" t="s">
        <v>118</v>
      </c>
      <c r="C86" s="13" t="s">
        <v>84</v>
      </c>
      <c r="D86" s="8" t="s">
        <v>147</v>
      </c>
      <c r="E86" s="102" t="s">
        <v>136</v>
      </c>
      <c r="F86" s="102" t="s">
        <v>136</v>
      </c>
      <c r="G86" s="61">
        <v>3.52</v>
      </c>
      <c r="H86" s="61">
        <v>4.93</v>
      </c>
      <c r="I86" s="61">
        <v>5.35</v>
      </c>
      <c r="J86" s="61">
        <v>6.77</v>
      </c>
      <c r="K86" s="61">
        <v>5.3</v>
      </c>
      <c r="L86" s="98">
        <v>5.73</v>
      </c>
      <c r="M86" s="23"/>
      <c r="N86" s="23"/>
      <c r="O86" s="14" t="s">
        <v>188</v>
      </c>
      <c r="P86" s="13"/>
    </row>
    <row r="87" spans="1:16" s="15" customFormat="1" ht="19.5" thickBot="1">
      <c r="A87" s="82">
        <v>84</v>
      </c>
      <c r="B87" s="83" t="s">
        <v>118</v>
      </c>
      <c r="C87" s="84" t="s">
        <v>57</v>
      </c>
      <c r="D87" s="9" t="s">
        <v>147</v>
      </c>
      <c r="E87" s="103" t="s">
        <v>136</v>
      </c>
      <c r="F87" s="103" t="s">
        <v>136</v>
      </c>
      <c r="G87" s="39">
        <v>12755</v>
      </c>
      <c r="H87" s="39">
        <v>11210</v>
      </c>
      <c r="I87" s="39">
        <v>12036</v>
      </c>
      <c r="J87" s="39">
        <v>11516</v>
      </c>
      <c r="K87" s="46">
        <v>11139</v>
      </c>
      <c r="L87" s="70">
        <v>9847</v>
      </c>
      <c r="M87" s="34"/>
      <c r="N87" s="34"/>
      <c r="O87" s="87" t="s">
        <v>188</v>
      </c>
      <c r="P87" s="84"/>
    </row>
    <row r="88" spans="1:16" s="15" customFormat="1" ht="19.5" thickBot="1">
      <c r="A88" s="11">
        <v>85</v>
      </c>
      <c r="B88" s="12" t="s">
        <v>118</v>
      </c>
      <c r="C88" s="13" t="s">
        <v>85</v>
      </c>
      <c r="D88" s="8" t="s">
        <v>132</v>
      </c>
      <c r="E88" s="102" t="s">
        <v>136</v>
      </c>
      <c r="F88" s="102" t="s">
        <v>136</v>
      </c>
      <c r="G88" s="38">
        <v>34071</v>
      </c>
      <c r="H88" s="38">
        <v>37741</v>
      </c>
      <c r="I88" s="38">
        <v>37901</v>
      </c>
      <c r="J88" s="38">
        <v>39771</v>
      </c>
      <c r="K88" s="38">
        <v>41839</v>
      </c>
      <c r="L88" s="54">
        <v>40237</v>
      </c>
      <c r="M88" s="23"/>
      <c r="N88" s="23"/>
      <c r="O88" s="14" t="s">
        <v>189</v>
      </c>
      <c r="P88" s="13"/>
    </row>
    <row r="89" spans="1:16" s="15" customFormat="1" ht="19.5" thickBot="1">
      <c r="A89" s="82">
        <v>86</v>
      </c>
      <c r="B89" s="83" t="s">
        <v>118</v>
      </c>
      <c r="C89" s="84" t="s">
        <v>86</v>
      </c>
      <c r="D89" s="9" t="s">
        <v>132</v>
      </c>
      <c r="E89" s="103" t="s">
        <v>136</v>
      </c>
      <c r="F89" s="103" t="s">
        <v>136</v>
      </c>
      <c r="G89" s="39">
        <v>41282</v>
      </c>
      <c r="H89" s="39">
        <v>37958</v>
      </c>
      <c r="I89" s="39">
        <v>39536</v>
      </c>
      <c r="J89" s="39">
        <v>42641</v>
      </c>
      <c r="K89" s="39">
        <v>49627</v>
      </c>
      <c r="L89" s="70">
        <v>53321</v>
      </c>
      <c r="M89" s="34"/>
      <c r="N89" s="34"/>
      <c r="O89" s="87" t="s">
        <v>189</v>
      </c>
      <c r="P89" s="84"/>
    </row>
    <row r="90" spans="1:16" s="15" customFormat="1" ht="38.25" thickBot="1">
      <c r="A90" s="11">
        <v>87</v>
      </c>
      <c r="B90" s="12" t="s">
        <v>118</v>
      </c>
      <c r="C90" s="13" t="s">
        <v>87</v>
      </c>
      <c r="D90" s="8" t="s">
        <v>132</v>
      </c>
      <c r="E90" s="102" t="s">
        <v>136</v>
      </c>
      <c r="F90" s="102" t="s">
        <v>136</v>
      </c>
      <c r="G90" s="38">
        <v>106</v>
      </c>
      <c r="H90" s="38">
        <v>180</v>
      </c>
      <c r="I90" s="38">
        <v>92</v>
      </c>
      <c r="J90" s="38">
        <v>87</v>
      </c>
      <c r="K90" s="38">
        <v>89</v>
      </c>
      <c r="L90" s="54">
        <v>93</v>
      </c>
      <c r="M90" s="23"/>
      <c r="N90" s="23"/>
      <c r="O90" s="14" t="s">
        <v>189</v>
      </c>
      <c r="P90" s="13"/>
    </row>
    <row r="91" spans="1:16" s="15" customFormat="1" ht="19.5" thickBot="1">
      <c r="A91" s="82">
        <v>88</v>
      </c>
      <c r="B91" s="83" t="s">
        <v>118</v>
      </c>
      <c r="C91" s="84" t="s">
        <v>88</v>
      </c>
      <c r="D91" s="9" t="s">
        <v>132</v>
      </c>
      <c r="E91" s="103" t="s">
        <v>136</v>
      </c>
      <c r="F91" s="103" t="s">
        <v>136</v>
      </c>
      <c r="G91" s="39">
        <v>27</v>
      </c>
      <c r="H91" s="39">
        <v>16</v>
      </c>
      <c r="I91" s="39">
        <v>5</v>
      </c>
      <c r="J91" s="50" t="s">
        <v>153</v>
      </c>
      <c r="K91" s="50" t="s">
        <v>153</v>
      </c>
      <c r="L91" s="50" t="s">
        <v>153</v>
      </c>
      <c r="M91" s="34"/>
      <c r="N91" s="34"/>
      <c r="O91" s="87" t="s">
        <v>190</v>
      </c>
      <c r="P91" s="84"/>
    </row>
    <row r="92" spans="1:16" s="15" customFormat="1" ht="19.5" thickBot="1">
      <c r="A92" s="11">
        <v>89</v>
      </c>
      <c r="B92" s="12" t="s">
        <v>118</v>
      </c>
      <c r="C92" s="13" t="s">
        <v>89</v>
      </c>
      <c r="D92" s="8" t="s">
        <v>132</v>
      </c>
      <c r="E92" s="102" t="s">
        <v>136</v>
      </c>
      <c r="F92" s="102" t="s">
        <v>136</v>
      </c>
      <c r="G92" s="38">
        <v>30</v>
      </c>
      <c r="H92" s="38">
        <v>8</v>
      </c>
      <c r="I92" s="38">
        <v>2</v>
      </c>
      <c r="J92" s="49" t="s">
        <v>153</v>
      </c>
      <c r="K92" s="49" t="s">
        <v>153</v>
      </c>
      <c r="L92" s="49" t="s">
        <v>153</v>
      </c>
      <c r="M92" s="23"/>
      <c r="N92" s="23"/>
      <c r="O92" s="14" t="s">
        <v>190</v>
      </c>
      <c r="P92" s="13"/>
    </row>
    <row r="93" spans="1:16" s="15" customFormat="1" ht="19.5" thickBot="1">
      <c r="A93" s="82">
        <v>90</v>
      </c>
      <c r="B93" s="83" t="s">
        <v>118</v>
      </c>
      <c r="C93" s="84" t="s">
        <v>90</v>
      </c>
      <c r="D93" s="9" t="s">
        <v>132</v>
      </c>
      <c r="E93" s="103" t="s">
        <v>136</v>
      </c>
      <c r="F93" s="103" t="s">
        <v>136</v>
      </c>
      <c r="G93" s="50" t="s">
        <v>153</v>
      </c>
      <c r="H93" s="50" t="s">
        <v>153</v>
      </c>
      <c r="I93" s="39">
        <v>406</v>
      </c>
      <c r="J93" s="50" t="s">
        <v>153</v>
      </c>
      <c r="K93" s="50" t="s">
        <v>153</v>
      </c>
      <c r="L93" s="50" t="s">
        <v>153</v>
      </c>
      <c r="M93" s="34"/>
      <c r="N93" s="34"/>
      <c r="O93" s="87" t="s">
        <v>190</v>
      </c>
      <c r="P93" s="84"/>
    </row>
    <row r="94" spans="1:16" s="15" customFormat="1" ht="38.25" thickBot="1">
      <c r="A94" s="11">
        <v>91</v>
      </c>
      <c r="B94" s="12" t="s">
        <v>118</v>
      </c>
      <c r="C94" s="13" t="s">
        <v>91</v>
      </c>
      <c r="D94" s="8" t="s">
        <v>132</v>
      </c>
      <c r="E94" s="102" t="s">
        <v>136</v>
      </c>
      <c r="F94" s="102" t="s">
        <v>136</v>
      </c>
      <c r="G94" s="38">
        <v>3096</v>
      </c>
      <c r="H94" s="38">
        <v>6006</v>
      </c>
      <c r="I94" s="38">
        <v>5918</v>
      </c>
      <c r="J94" s="38">
        <v>4277</v>
      </c>
      <c r="K94" s="38">
        <v>6117</v>
      </c>
      <c r="L94" s="49" t="s">
        <v>153</v>
      </c>
      <c r="M94" s="23"/>
      <c r="N94" s="23"/>
      <c r="O94" s="14" t="s">
        <v>190</v>
      </c>
      <c r="P94" s="13"/>
    </row>
    <row r="95" spans="1:16" s="15" customFormat="1" ht="19.5" thickBot="1">
      <c r="A95" s="82">
        <v>92</v>
      </c>
      <c r="B95" s="83" t="s">
        <v>118</v>
      </c>
      <c r="C95" s="84" t="s">
        <v>92</v>
      </c>
      <c r="D95" s="9" t="s">
        <v>130</v>
      </c>
      <c r="E95" s="103" t="s">
        <v>136</v>
      </c>
      <c r="F95" s="103" t="s">
        <v>136</v>
      </c>
      <c r="G95" s="50" t="s">
        <v>136</v>
      </c>
      <c r="H95" s="39">
        <v>20315</v>
      </c>
      <c r="I95" s="50" t="s">
        <v>136</v>
      </c>
      <c r="J95" s="39">
        <v>18189</v>
      </c>
      <c r="K95" s="50" t="s">
        <v>136</v>
      </c>
      <c r="L95" s="70">
        <v>20238</v>
      </c>
      <c r="M95" s="34"/>
      <c r="N95" s="34"/>
      <c r="O95" s="87" t="s">
        <v>164</v>
      </c>
      <c r="P95" s="84"/>
    </row>
    <row r="96" spans="1:16" s="15" customFormat="1" ht="19.5" thickBot="1">
      <c r="A96" s="11">
        <v>93</v>
      </c>
      <c r="B96" s="12" t="s">
        <v>118</v>
      </c>
      <c r="C96" s="13" t="s">
        <v>93</v>
      </c>
      <c r="D96" s="8" t="s">
        <v>130</v>
      </c>
      <c r="E96" s="102" t="s">
        <v>136</v>
      </c>
      <c r="F96" s="102" t="s">
        <v>136</v>
      </c>
      <c r="G96" s="38">
        <v>18584</v>
      </c>
      <c r="H96" s="38">
        <v>18537</v>
      </c>
      <c r="I96" s="38">
        <v>16289</v>
      </c>
      <c r="J96" s="38">
        <v>16307</v>
      </c>
      <c r="K96" s="38">
        <v>18209</v>
      </c>
      <c r="L96" s="54">
        <v>18004</v>
      </c>
      <c r="M96" s="23"/>
      <c r="N96" s="23"/>
      <c r="O96" s="14" t="s">
        <v>164</v>
      </c>
      <c r="P96" s="13"/>
    </row>
    <row r="97" spans="1:17" s="15" customFormat="1" ht="19.5" thickBot="1">
      <c r="A97" s="82">
        <v>94</v>
      </c>
      <c r="B97" s="83" t="s">
        <v>118</v>
      </c>
      <c r="C97" s="84" t="s">
        <v>94</v>
      </c>
      <c r="D97" s="9" t="s">
        <v>130</v>
      </c>
      <c r="E97" s="103" t="s">
        <v>136</v>
      </c>
      <c r="F97" s="103" t="s">
        <v>136</v>
      </c>
      <c r="G97" s="50" t="s">
        <v>136</v>
      </c>
      <c r="H97" s="39">
        <v>246348</v>
      </c>
      <c r="I97" s="50" t="s">
        <v>136</v>
      </c>
      <c r="J97" s="39">
        <v>251796</v>
      </c>
      <c r="K97" s="50" t="s">
        <v>136</v>
      </c>
      <c r="L97" s="70">
        <v>256332</v>
      </c>
      <c r="M97" s="34"/>
      <c r="N97" s="34"/>
      <c r="O97" s="87" t="s">
        <v>164</v>
      </c>
      <c r="P97" s="84"/>
    </row>
    <row r="98" spans="1:17" s="15" customFormat="1" ht="19.5" thickBot="1">
      <c r="A98" s="11">
        <v>95</v>
      </c>
      <c r="B98" s="12" t="s">
        <v>118</v>
      </c>
      <c r="C98" s="13" t="s">
        <v>95</v>
      </c>
      <c r="D98" s="8" t="s">
        <v>140</v>
      </c>
      <c r="E98" s="102" t="s">
        <v>136</v>
      </c>
      <c r="F98" s="102" t="s">
        <v>136</v>
      </c>
      <c r="G98" s="68" t="s">
        <v>136</v>
      </c>
      <c r="H98" s="65">
        <v>91.25</v>
      </c>
      <c r="I98" s="68" t="s">
        <v>136</v>
      </c>
      <c r="J98" s="65">
        <v>89.66</v>
      </c>
      <c r="K98" s="68" t="s">
        <v>136</v>
      </c>
      <c r="L98" s="99">
        <v>89</v>
      </c>
      <c r="M98" s="23"/>
      <c r="N98" s="23"/>
      <c r="O98" s="14" t="s">
        <v>164</v>
      </c>
      <c r="P98" s="13"/>
    </row>
    <row r="99" spans="1:17" s="15" customFormat="1" ht="38.25" thickBot="1">
      <c r="A99" s="82">
        <v>96</v>
      </c>
      <c r="B99" s="83" t="s">
        <v>118</v>
      </c>
      <c r="C99" s="84" t="s">
        <v>96</v>
      </c>
      <c r="D99" s="9" t="s">
        <v>130</v>
      </c>
      <c r="E99" s="103" t="s">
        <v>136</v>
      </c>
      <c r="F99" s="103" t="s">
        <v>136</v>
      </c>
      <c r="G99" s="63" t="s">
        <v>136</v>
      </c>
      <c r="H99" s="67">
        <v>0.32</v>
      </c>
      <c r="I99" s="63" t="s">
        <v>136</v>
      </c>
      <c r="J99" s="67">
        <v>0.29699999999999999</v>
      </c>
      <c r="K99" s="63" t="s">
        <v>136</v>
      </c>
      <c r="L99" s="73">
        <v>0.29399999999999998</v>
      </c>
      <c r="M99" s="34"/>
      <c r="N99" s="34"/>
      <c r="O99" s="87" t="s">
        <v>164</v>
      </c>
      <c r="P99" s="84"/>
    </row>
    <row r="100" spans="1:17" s="15" customFormat="1" ht="38.25" thickBot="1">
      <c r="A100" s="11">
        <v>97</v>
      </c>
      <c r="B100" s="12" t="s">
        <v>118</v>
      </c>
      <c r="C100" s="13" t="s">
        <v>97</v>
      </c>
      <c r="D100" s="8" t="s">
        <v>130</v>
      </c>
      <c r="E100" s="102" t="s">
        <v>136</v>
      </c>
      <c r="F100" s="102" t="s">
        <v>136</v>
      </c>
      <c r="G100" s="65">
        <v>0.23</v>
      </c>
      <c r="H100" s="65">
        <v>0.23</v>
      </c>
      <c r="I100" s="65">
        <v>0.18</v>
      </c>
      <c r="J100" s="65">
        <v>0.19</v>
      </c>
      <c r="K100" s="65">
        <v>0.24</v>
      </c>
      <c r="L100" s="68" t="s">
        <v>153</v>
      </c>
      <c r="M100" s="23"/>
      <c r="N100" s="23"/>
      <c r="O100" s="14" t="s">
        <v>164</v>
      </c>
      <c r="P100" s="13"/>
    </row>
    <row r="101" spans="1:17" s="15" customFormat="1" ht="19.5" thickBot="1">
      <c r="A101" s="82">
        <v>98</v>
      </c>
      <c r="B101" s="83" t="s">
        <v>118</v>
      </c>
      <c r="C101" s="84" t="s">
        <v>98</v>
      </c>
      <c r="D101" s="9" t="s">
        <v>140</v>
      </c>
      <c r="E101" s="103" t="s">
        <v>136</v>
      </c>
      <c r="F101" s="103" t="s">
        <v>136</v>
      </c>
      <c r="G101" s="67">
        <v>14.4</v>
      </c>
      <c r="H101" s="67">
        <v>9.7899999999999991</v>
      </c>
      <c r="I101" s="67">
        <v>9.3699999999999992</v>
      </c>
      <c r="J101" s="67">
        <v>13.53</v>
      </c>
      <c r="K101" s="62">
        <v>17.510000000000002</v>
      </c>
      <c r="L101" s="63" t="s">
        <v>153</v>
      </c>
      <c r="M101" s="34"/>
      <c r="N101" s="34"/>
      <c r="O101" s="87" t="s">
        <v>164</v>
      </c>
      <c r="P101" s="84"/>
    </row>
    <row r="102" spans="1:17" s="15" customFormat="1" ht="19.5" thickBot="1">
      <c r="A102" s="11">
        <v>99</v>
      </c>
      <c r="B102" s="12" t="s">
        <v>118</v>
      </c>
      <c r="C102" s="13" t="s">
        <v>99</v>
      </c>
      <c r="D102" s="8" t="s">
        <v>133</v>
      </c>
      <c r="E102" s="102" t="s">
        <v>136</v>
      </c>
      <c r="F102" s="102" t="s">
        <v>136</v>
      </c>
      <c r="G102" s="38">
        <v>5101</v>
      </c>
      <c r="H102" s="38">
        <v>5169</v>
      </c>
      <c r="I102" s="38">
        <v>4564</v>
      </c>
      <c r="J102" s="38">
        <v>5258</v>
      </c>
      <c r="K102" s="40">
        <v>9043</v>
      </c>
      <c r="L102" s="54">
        <f>289+688+233+10093</f>
        <v>11303</v>
      </c>
      <c r="M102" s="23"/>
      <c r="N102" s="23"/>
      <c r="O102" s="14" t="s">
        <v>191</v>
      </c>
      <c r="P102" s="13"/>
    </row>
    <row r="103" spans="1:17" s="15" customFormat="1" ht="75.75" thickBot="1">
      <c r="A103" s="82">
        <v>100</v>
      </c>
      <c r="B103" s="83" t="s">
        <v>118</v>
      </c>
      <c r="C103" s="84" t="s">
        <v>100</v>
      </c>
      <c r="D103" s="9" t="s">
        <v>133</v>
      </c>
      <c r="E103" s="103" t="s">
        <v>136</v>
      </c>
      <c r="F103" s="103" t="s">
        <v>136</v>
      </c>
      <c r="G103" s="39">
        <v>7580</v>
      </c>
      <c r="H103" s="39">
        <v>7487</v>
      </c>
      <c r="I103" s="39">
        <v>6228</v>
      </c>
      <c r="J103" s="39">
        <v>6829</v>
      </c>
      <c r="K103" s="41">
        <v>8849</v>
      </c>
      <c r="L103" s="70">
        <f>363+1311+180+11440</f>
        <v>13294</v>
      </c>
      <c r="M103" s="34"/>
      <c r="N103" s="34"/>
      <c r="O103" s="87" t="s">
        <v>192</v>
      </c>
      <c r="P103" s="84" t="s">
        <v>211</v>
      </c>
    </row>
    <row r="104" spans="1:17" s="15" customFormat="1" ht="19.5" thickBot="1">
      <c r="A104" s="11">
        <v>101</v>
      </c>
      <c r="B104" s="12" t="s">
        <v>118</v>
      </c>
      <c r="C104" s="13" t="s">
        <v>101</v>
      </c>
      <c r="D104" s="8" t="s">
        <v>148</v>
      </c>
      <c r="E104" s="102" t="s">
        <v>136</v>
      </c>
      <c r="F104" s="102" t="s">
        <v>136</v>
      </c>
      <c r="G104" s="38">
        <v>2074</v>
      </c>
      <c r="H104" s="38">
        <v>2210</v>
      </c>
      <c r="I104" s="38">
        <v>1638</v>
      </c>
      <c r="J104" s="38">
        <v>1855</v>
      </c>
      <c r="K104" s="40" t="s">
        <v>153</v>
      </c>
      <c r="L104" s="54">
        <v>6328</v>
      </c>
      <c r="M104" s="23"/>
      <c r="N104" s="23"/>
      <c r="O104" s="14" t="s">
        <v>193</v>
      </c>
      <c r="P104" s="13"/>
    </row>
    <row r="105" spans="1:17" s="15" customFormat="1" ht="19.5" thickBot="1">
      <c r="A105" s="82">
        <v>102</v>
      </c>
      <c r="B105" s="83" t="s">
        <v>119</v>
      </c>
      <c r="C105" s="84" t="s">
        <v>102</v>
      </c>
      <c r="D105" s="9" t="s">
        <v>131</v>
      </c>
      <c r="E105" s="103" t="s">
        <v>136</v>
      </c>
      <c r="F105" s="103" t="s">
        <v>136</v>
      </c>
      <c r="G105" s="41">
        <v>373</v>
      </c>
      <c r="H105" s="41">
        <v>373</v>
      </c>
      <c r="I105" s="41">
        <v>373</v>
      </c>
      <c r="J105" s="41">
        <v>373</v>
      </c>
      <c r="K105" s="41">
        <v>373</v>
      </c>
      <c r="L105" s="70">
        <v>367</v>
      </c>
      <c r="M105" s="34"/>
      <c r="N105" s="34"/>
      <c r="O105" s="87" t="s">
        <v>194</v>
      </c>
      <c r="P105" s="84"/>
    </row>
    <row r="106" spans="1:17" s="15" customFormat="1" ht="19.5" thickBot="1">
      <c r="A106" s="11">
        <v>103</v>
      </c>
      <c r="B106" s="12" t="s">
        <v>119</v>
      </c>
      <c r="C106" s="13" t="s">
        <v>103</v>
      </c>
      <c r="D106" s="8" t="s">
        <v>149</v>
      </c>
      <c r="E106" s="102" t="s">
        <v>136</v>
      </c>
      <c r="F106" s="102" t="s">
        <v>136</v>
      </c>
      <c r="G106" s="38">
        <v>146.57</v>
      </c>
      <c r="H106" s="38">
        <v>146.57</v>
      </c>
      <c r="I106" s="38">
        <v>146.57</v>
      </c>
      <c r="J106" s="38">
        <v>209.33</v>
      </c>
      <c r="K106" s="38">
        <v>153.80000000000001</v>
      </c>
      <c r="L106" s="54">
        <v>155</v>
      </c>
      <c r="M106" s="23"/>
      <c r="N106" s="23"/>
      <c r="O106" s="14" t="s">
        <v>194</v>
      </c>
      <c r="P106" s="13"/>
    </row>
    <row r="107" spans="1:17" s="15" customFormat="1" ht="19.5" thickBot="1">
      <c r="A107" s="82">
        <v>104</v>
      </c>
      <c r="B107" s="83" t="s">
        <v>119</v>
      </c>
      <c r="C107" s="84" t="s">
        <v>104</v>
      </c>
      <c r="D107" s="9" t="s">
        <v>150</v>
      </c>
      <c r="E107" s="103" t="s">
        <v>136</v>
      </c>
      <c r="F107" s="103" t="s">
        <v>136</v>
      </c>
      <c r="G107" s="39">
        <v>1304</v>
      </c>
      <c r="H107" s="39">
        <v>1302</v>
      </c>
      <c r="I107" s="39">
        <v>1319</v>
      </c>
      <c r="J107" s="39">
        <v>1278</v>
      </c>
      <c r="K107" s="39">
        <v>1278.5</v>
      </c>
      <c r="L107" s="70">
        <v>1326.5</v>
      </c>
      <c r="M107" s="34"/>
      <c r="N107" s="34"/>
      <c r="O107" s="87" t="s">
        <v>195</v>
      </c>
      <c r="P107" s="84"/>
    </row>
    <row r="108" spans="1:17" s="15" customFormat="1" ht="57" thickBot="1">
      <c r="A108" s="11">
        <v>105</v>
      </c>
      <c r="B108" s="12" t="s">
        <v>119</v>
      </c>
      <c r="C108" s="13" t="s">
        <v>105</v>
      </c>
      <c r="D108" s="8" t="s">
        <v>126</v>
      </c>
      <c r="E108" s="102" t="s">
        <v>136</v>
      </c>
      <c r="F108" s="102" t="s">
        <v>136</v>
      </c>
      <c r="G108" s="38">
        <v>393689.97</v>
      </c>
      <c r="H108" s="38">
        <v>455313.87</v>
      </c>
      <c r="I108" s="38">
        <v>457156</v>
      </c>
      <c r="J108" s="38">
        <v>463080.81</v>
      </c>
      <c r="K108" s="38">
        <v>465578.35</v>
      </c>
      <c r="L108" s="54">
        <v>467304</v>
      </c>
      <c r="M108" s="23"/>
      <c r="N108" s="23"/>
      <c r="O108" s="100" t="s">
        <v>196</v>
      </c>
      <c r="P108" s="13"/>
      <c r="Q108" s="101"/>
    </row>
    <row r="109" spans="1:17" s="15" customFormat="1" ht="19.5" thickBot="1">
      <c r="A109" s="82">
        <v>106</v>
      </c>
      <c r="B109" s="83" t="s">
        <v>119</v>
      </c>
      <c r="C109" s="84" t="s">
        <v>106</v>
      </c>
      <c r="D109" s="9" t="s">
        <v>140</v>
      </c>
      <c r="E109" s="103" t="s">
        <v>136</v>
      </c>
      <c r="F109" s="103" t="s">
        <v>136</v>
      </c>
      <c r="G109" s="74">
        <v>7.11</v>
      </c>
      <c r="H109" s="74">
        <v>8.23</v>
      </c>
      <c r="I109" s="74">
        <v>8.26</v>
      </c>
      <c r="J109" s="74">
        <v>8.3699999999999992</v>
      </c>
      <c r="K109" s="74">
        <v>8.41</v>
      </c>
      <c r="L109" s="76">
        <v>8.44</v>
      </c>
      <c r="M109" s="34"/>
      <c r="N109" s="34"/>
      <c r="O109" s="87" t="s">
        <v>155</v>
      </c>
      <c r="P109" s="84"/>
    </row>
    <row r="110" spans="1:17" s="15" customFormat="1" ht="19.5" thickBot="1">
      <c r="A110" s="11">
        <v>107</v>
      </c>
      <c r="B110" s="12" t="s">
        <v>119</v>
      </c>
      <c r="C110" s="13" t="s">
        <v>107</v>
      </c>
      <c r="D110" s="8" t="s">
        <v>151</v>
      </c>
      <c r="E110" s="102" t="s">
        <v>136</v>
      </c>
      <c r="F110" s="102" t="s">
        <v>136</v>
      </c>
      <c r="G110" s="36">
        <v>1388.5</v>
      </c>
      <c r="H110" s="36">
        <v>1260.9000000000001</v>
      </c>
      <c r="I110" s="36">
        <v>1406.2</v>
      </c>
      <c r="J110" s="36">
        <v>1512</v>
      </c>
      <c r="K110" s="36">
        <v>1139.8</v>
      </c>
      <c r="L110" s="80">
        <v>1194</v>
      </c>
      <c r="M110" s="23"/>
      <c r="N110" s="23"/>
      <c r="O110" s="14" t="s">
        <v>197</v>
      </c>
      <c r="P110" s="13"/>
    </row>
    <row r="111" spans="1:17" s="15" customFormat="1" ht="19.5" thickBot="1">
      <c r="A111" s="82">
        <v>108</v>
      </c>
      <c r="B111" s="83" t="s">
        <v>119</v>
      </c>
      <c r="C111" s="84" t="s">
        <v>108</v>
      </c>
      <c r="D111" s="9" t="s">
        <v>149</v>
      </c>
      <c r="E111" s="103" t="s">
        <v>136</v>
      </c>
      <c r="F111" s="103" t="s">
        <v>136</v>
      </c>
      <c r="G111" s="35">
        <v>22995000</v>
      </c>
      <c r="H111" s="35">
        <v>26148600</v>
      </c>
      <c r="I111" s="35">
        <v>29900000</v>
      </c>
      <c r="J111" s="35">
        <v>29900000</v>
      </c>
      <c r="K111" s="35">
        <v>26250800</v>
      </c>
      <c r="L111" s="81">
        <v>26316360</v>
      </c>
      <c r="M111" s="34"/>
      <c r="N111" s="34"/>
      <c r="O111" s="87" t="s">
        <v>198</v>
      </c>
      <c r="P111" s="84"/>
    </row>
    <row r="112" spans="1:17" s="15" customFormat="1" ht="19.5" thickBot="1">
      <c r="A112" s="11">
        <v>109</v>
      </c>
      <c r="B112" s="12" t="s">
        <v>119</v>
      </c>
      <c r="C112" s="13" t="s">
        <v>109</v>
      </c>
      <c r="D112" s="8" t="s">
        <v>149</v>
      </c>
      <c r="E112" s="102" t="s">
        <v>136</v>
      </c>
      <c r="F112" s="102" t="s">
        <v>136</v>
      </c>
      <c r="G112" s="36">
        <v>16918564</v>
      </c>
      <c r="H112" s="36">
        <v>16456076</v>
      </c>
      <c r="I112" s="36">
        <v>17437946</v>
      </c>
      <c r="J112" s="36">
        <v>17623694</v>
      </c>
      <c r="K112" s="36">
        <v>17184771</v>
      </c>
      <c r="L112" s="80">
        <v>17494948</v>
      </c>
      <c r="M112" s="23"/>
      <c r="N112" s="23"/>
      <c r="O112" s="14" t="s">
        <v>198</v>
      </c>
      <c r="P112" s="13"/>
    </row>
    <row r="113" spans="1:16" s="15" customFormat="1" ht="19.5" thickBot="1">
      <c r="A113" s="82">
        <v>110</v>
      </c>
      <c r="B113" s="83" t="s">
        <v>119</v>
      </c>
      <c r="C113" s="84" t="s">
        <v>110</v>
      </c>
      <c r="D113" s="9" t="s">
        <v>149</v>
      </c>
      <c r="E113" s="103" t="s">
        <v>136</v>
      </c>
      <c r="F113" s="103" t="s">
        <v>136</v>
      </c>
      <c r="G113" s="35">
        <v>12263440</v>
      </c>
      <c r="H113" s="35">
        <v>13335688</v>
      </c>
      <c r="I113" s="35">
        <v>13968425</v>
      </c>
      <c r="J113" s="35">
        <v>13906105</v>
      </c>
      <c r="K113" s="35">
        <v>13957172</v>
      </c>
      <c r="L113" s="81">
        <v>14670020</v>
      </c>
      <c r="M113" s="34"/>
      <c r="N113" s="34"/>
      <c r="O113" s="87" t="s">
        <v>198</v>
      </c>
      <c r="P113" s="84"/>
    </row>
    <row r="114" spans="1:16" s="15" customFormat="1" ht="19.5" thickBot="1">
      <c r="A114" s="11">
        <v>111</v>
      </c>
      <c r="B114" s="12" t="s">
        <v>119</v>
      </c>
      <c r="C114" s="13" t="s">
        <v>111</v>
      </c>
      <c r="D114" s="8" t="s">
        <v>140</v>
      </c>
      <c r="E114" s="102" t="s">
        <v>136</v>
      </c>
      <c r="F114" s="102" t="s">
        <v>136</v>
      </c>
      <c r="G114" s="36">
        <v>65</v>
      </c>
      <c r="H114" s="36">
        <v>63</v>
      </c>
      <c r="I114" s="36">
        <v>68</v>
      </c>
      <c r="J114" s="36">
        <v>88</v>
      </c>
      <c r="K114" s="36">
        <v>79</v>
      </c>
      <c r="L114" s="80">
        <v>68</v>
      </c>
      <c r="M114" s="23"/>
      <c r="N114" s="23"/>
      <c r="O114" s="14" t="s">
        <v>199</v>
      </c>
      <c r="P114" s="13"/>
    </row>
    <row r="115" spans="1:16" s="15" customFormat="1" ht="19.5" thickBot="1">
      <c r="A115" s="82">
        <v>112</v>
      </c>
      <c r="B115" s="83" t="s">
        <v>119</v>
      </c>
      <c r="C115" s="84" t="s">
        <v>112</v>
      </c>
      <c r="D115" s="9" t="s">
        <v>152</v>
      </c>
      <c r="E115" s="103" t="s">
        <v>136</v>
      </c>
      <c r="F115" s="103" t="s">
        <v>136</v>
      </c>
      <c r="G115" s="77" t="s">
        <v>120</v>
      </c>
      <c r="H115" s="77" t="s">
        <v>120</v>
      </c>
      <c r="I115" s="77" t="s">
        <v>120</v>
      </c>
      <c r="J115" s="77" t="s">
        <v>120</v>
      </c>
      <c r="K115" s="77" t="s">
        <v>120</v>
      </c>
      <c r="L115" s="77" t="s">
        <v>120</v>
      </c>
      <c r="M115" s="34"/>
      <c r="N115" s="34"/>
      <c r="O115" s="87" t="s">
        <v>200</v>
      </c>
      <c r="P115" s="84"/>
    </row>
    <row r="116" spans="1:16" s="15" customFormat="1" ht="19.5" thickBot="1">
      <c r="A116" s="11">
        <v>113</v>
      </c>
      <c r="B116" s="12" t="s">
        <v>119</v>
      </c>
      <c r="C116" s="13" t="s">
        <v>113</v>
      </c>
      <c r="D116" s="8" t="s">
        <v>126</v>
      </c>
      <c r="E116" s="102" t="s">
        <v>136</v>
      </c>
      <c r="F116" s="102" t="s">
        <v>136</v>
      </c>
      <c r="G116" s="36">
        <v>196527</v>
      </c>
      <c r="H116" s="36">
        <v>194142</v>
      </c>
      <c r="I116" s="36">
        <v>108382</v>
      </c>
      <c r="J116" s="36">
        <v>194365</v>
      </c>
      <c r="K116" s="78" t="s">
        <v>153</v>
      </c>
      <c r="L116" s="79" t="s">
        <v>153</v>
      </c>
      <c r="M116" s="23"/>
      <c r="N116" s="23"/>
      <c r="O116" s="14" t="s">
        <v>201</v>
      </c>
      <c r="P116" s="13"/>
    </row>
    <row r="117" spans="1:16" s="15" customFormat="1" ht="19.5" thickBot="1">
      <c r="A117" s="82">
        <v>114</v>
      </c>
      <c r="B117" s="83" t="s">
        <v>119</v>
      </c>
      <c r="C117" s="84" t="s">
        <v>114</v>
      </c>
      <c r="D117" s="9" t="s">
        <v>132</v>
      </c>
      <c r="E117" s="103" t="s">
        <v>136</v>
      </c>
      <c r="F117" s="103" t="s">
        <v>136</v>
      </c>
      <c r="G117" s="77" t="s">
        <v>153</v>
      </c>
      <c r="H117" s="35">
        <v>8157</v>
      </c>
      <c r="I117" s="35">
        <v>2716</v>
      </c>
      <c r="J117" s="77" t="s">
        <v>153</v>
      </c>
      <c r="K117" s="77" t="s">
        <v>153</v>
      </c>
      <c r="L117" s="81">
        <f>3460+5355</f>
        <v>8815</v>
      </c>
      <c r="M117" s="34"/>
      <c r="N117" s="34"/>
      <c r="O117" s="87" t="s">
        <v>191</v>
      </c>
      <c r="P117" s="84"/>
    </row>
    <row r="118" spans="1:16" s="15" customFormat="1" ht="19.5" thickBot="1">
      <c r="A118" s="11">
        <v>115</v>
      </c>
      <c r="B118" s="12" t="s">
        <v>119</v>
      </c>
      <c r="C118" s="13" t="s">
        <v>115</v>
      </c>
      <c r="D118" s="8" t="s">
        <v>124</v>
      </c>
      <c r="E118" s="102" t="s">
        <v>136</v>
      </c>
      <c r="F118" s="102" t="s">
        <v>136</v>
      </c>
      <c r="G118" s="36">
        <v>16397455.75</v>
      </c>
      <c r="H118" s="36">
        <v>1073744</v>
      </c>
      <c r="I118" s="78" t="s">
        <v>153</v>
      </c>
      <c r="J118" s="36">
        <v>18710086.5</v>
      </c>
      <c r="K118" s="78" t="s">
        <v>153</v>
      </c>
      <c r="L118" s="79" t="s">
        <v>153</v>
      </c>
      <c r="M118" s="23"/>
      <c r="N118" s="23"/>
      <c r="O118" s="14" t="s">
        <v>191</v>
      </c>
      <c r="P118" s="13"/>
    </row>
    <row r="119" spans="1:16" s="15" customFormat="1" ht="19.5" thickBot="1">
      <c r="A119" s="82">
        <v>116</v>
      </c>
      <c r="B119" s="83" t="s">
        <v>120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</row>
    <row r="120" spans="1:16" s="15" customFormat="1" ht="19.5" thickBot="1">
      <c r="A120" s="11">
        <v>117</v>
      </c>
      <c r="B120" s="12" t="s">
        <v>120</v>
      </c>
      <c r="C120" s="13"/>
      <c r="D120" s="13"/>
      <c r="E120" s="19"/>
      <c r="F120" s="19"/>
      <c r="G120" s="19"/>
      <c r="H120" s="23"/>
      <c r="I120" s="23"/>
      <c r="J120" s="23"/>
      <c r="K120" s="23"/>
      <c r="L120" s="23"/>
      <c r="M120" s="23"/>
      <c r="N120" s="23"/>
      <c r="O120" s="13"/>
      <c r="P120" s="13"/>
    </row>
    <row r="121" spans="1:16" s="15" customFormat="1" ht="19.5" thickBot="1">
      <c r="A121" s="82" t="s">
        <v>120</v>
      </c>
      <c r="B121" s="83" t="s">
        <v>120</v>
      </c>
      <c r="C121" s="84"/>
      <c r="D121" s="84"/>
      <c r="E121" s="85"/>
      <c r="F121" s="85"/>
      <c r="G121" s="85"/>
      <c r="H121" s="34"/>
      <c r="I121" s="34"/>
      <c r="J121" s="34"/>
      <c r="K121" s="34"/>
      <c r="L121" s="34"/>
      <c r="M121" s="34"/>
      <c r="N121" s="34"/>
      <c r="O121" s="84"/>
      <c r="P121" s="84"/>
    </row>
    <row r="122" spans="1:16" s="15" customFormat="1" ht="19.5" thickBot="1">
      <c r="A122" s="11" t="s">
        <v>120</v>
      </c>
      <c r="B122" s="12" t="s">
        <v>120</v>
      </c>
      <c r="C122" s="13"/>
      <c r="D122" s="13"/>
      <c r="E122" s="19"/>
      <c r="F122" s="19"/>
      <c r="G122" s="19"/>
      <c r="H122" s="23"/>
      <c r="I122" s="23"/>
      <c r="J122" s="23"/>
      <c r="K122" s="23"/>
      <c r="L122" s="23"/>
      <c r="M122" s="23"/>
      <c r="N122" s="23"/>
      <c r="O122" s="13"/>
      <c r="P122" s="13"/>
    </row>
    <row r="123" spans="1:16" s="15" customFormat="1" ht="19.5" thickBot="1">
      <c r="A123" s="82" t="s">
        <v>120</v>
      </c>
      <c r="B123" s="83" t="s">
        <v>120</v>
      </c>
      <c r="C123" s="84"/>
      <c r="D123" s="84"/>
      <c r="E123" s="85"/>
      <c r="F123" s="85"/>
      <c r="G123" s="85"/>
      <c r="H123" s="34"/>
      <c r="I123" s="34"/>
      <c r="J123" s="34"/>
      <c r="K123" s="34"/>
      <c r="L123" s="34"/>
      <c r="M123" s="34"/>
      <c r="N123" s="34"/>
      <c r="O123" s="84"/>
      <c r="P123" s="84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tabSelected="1" zoomScale="80" zoomScaleNormal="80" workbookViewId="0">
      <selection activeCell="K9" sqref="K9"/>
    </sheetView>
  </sheetViews>
  <sheetFormatPr defaultRowHeight="14.25"/>
  <cols>
    <col min="1" max="1" width="33.5" customWidth="1"/>
    <col min="2" max="2" width="27.5" bestFit="1" customWidth="1"/>
    <col min="4" max="4" width="29.875" customWidth="1"/>
    <col min="5" max="5" width="30.125" bestFit="1" customWidth="1"/>
    <col min="7" max="7" width="16.5" customWidth="1"/>
    <col min="8" max="8" width="17.5" customWidth="1"/>
  </cols>
  <sheetData>
    <row r="1" spans="1:8">
      <c r="A1" s="25" t="s">
        <v>203</v>
      </c>
      <c r="B1" s="104" t="s">
        <v>205</v>
      </c>
      <c r="D1" s="25" t="s">
        <v>203</v>
      </c>
      <c r="E1" s="104" t="s">
        <v>208</v>
      </c>
      <c r="G1" s="25" t="s">
        <v>203</v>
      </c>
      <c r="H1" s="104" t="s">
        <v>207</v>
      </c>
    </row>
    <row r="2" spans="1:8">
      <c r="A2" s="26" t="s">
        <v>116</v>
      </c>
      <c r="B2" s="27">
        <v>48</v>
      </c>
      <c r="D2" s="26" t="s">
        <v>186</v>
      </c>
      <c r="E2" s="27">
        <v>1</v>
      </c>
      <c r="G2" s="26" t="s">
        <v>128</v>
      </c>
      <c r="H2" s="27">
        <v>4</v>
      </c>
    </row>
    <row r="3" spans="1:8">
      <c r="A3" s="30" t="s">
        <v>36</v>
      </c>
      <c r="B3" s="27">
        <v>1</v>
      </c>
      <c r="D3" s="26" t="s">
        <v>173</v>
      </c>
      <c r="E3" s="27">
        <v>7</v>
      </c>
      <c r="G3" s="26" t="s">
        <v>148</v>
      </c>
      <c r="H3" s="27">
        <v>1</v>
      </c>
    </row>
    <row r="4" spans="1:8">
      <c r="A4" s="30" t="s">
        <v>39</v>
      </c>
      <c r="B4" s="27">
        <v>1</v>
      </c>
      <c r="D4" s="26" t="s">
        <v>200</v>
      </c>
      <c r="E4" s="27">
        <v>1</v>
      </c>
      <c r="G4" s="26" t="s">
        <v>132</v>
      </c>
      <c r="H4" s="27">
        <v>23</v>
      </c>
    </row>
    <row r="5" spans="1:8">
      <c r="A5" s="30" t="s">
        <v>21</v>
      </c>
      <c r="B5" s="27">
        <v>1</v>
      </c>
      <c r="D5" s="26" t="s">
        <v>195</v>
      </c>
      <c r="E5" s="27">
        <v>1</v>
      </c>
      <c r="G5" s="26" t="s">
        <v>141</v>
      </c>
      <c r="H5" s="27">
        <v>1</v>
      </c>
    </row>
    <row r="6" spans="1:8">
      <c r="A6" s="30" t="s">
        <v>26</v>
      </c>
      <c r="B6" s="27">
        <v>1</v>
      </c>
      <c r="D6" s="26" t="s">
        <v>201</v>
      </c>
      <c r="E6" s="27">
        <v>1</v>
      </c>
      <c r="G6" s="26" t="s">
        <v>135</v>
      </c>
      <c r="H6" s="27">
        <v>1</v>
      </c>
    </row>
    <row r="7" spans="1:8">
      <c r="A7" s="30" t="s">
        <v>24</v>
      </c>
      <c r="B7" s="27">
        <v>1</v>
      </c>
      <c r="D7" s="26" t="s">
        <v>177</v>
      </c>
      <c r="E7" s="27">
        <v>1</v>
      </c>
      <c r="G7" s="26" t="s">
        <v>129</v>
      </c>
      <c r="H7" s="27">
        <v>2</v>
      </c>
    </row>
    <row r="8" spans="1:8">
      <c r="A8" s="30" t="s">
        <v>29</v>
      </c>
      <c r="B8" s="27">
        <v>1</v>
      </c>
      <c r="D8" s="26" t="s">
        <v>187</v>
      </c>
      <c r="E8" s="27">
        <v>1</v>
      </c>
      <c r="G8" s="26" t="s">
        <v>210</v>
      </c>
      <c r="H8" s="27">
        <v>1</v>
      </c>
    </row>
    <row r="9" spans="1:8">
      <c r="A9" s="30" t="s">
        <v>28</v>
      </c>
      <c r="B9" s="27">
        <v>1</v>
      </c>
      <c r="D9" s="26" t="s">
        <v>190</v>
      </c>
      <c r="E9" s="27">
        <v>4</v>
      </c>
      <c r="G9" s="26" t="s">
        <v>147</v>
      </c>
      <c r="H9" s="27">
        <v>5</v>
      </c>
    </row>
    <row r="10" spans="1:8">
      <c r="A10" s="30" t="s">
        <v>17</v>
      </c>
      <c r="B10" s="27">
        <v>1</v>
      </c>
      <c r="D10" s="26" t="s">
        <v>188</v>
      </c>
      <c r="E10" s="27">
        <v>2</v>
      </c>
      <c r="G10" s="26" t="s">
        <v>127</v>
      </c>
      <c r="H10" s="27">
        <v>1</v>
      </c>
    </row>
    <row r="11" spans="1:8">
      <c r="A11" s="30" t="s">
        <v>23</v>
      </c>
      <c r="B11" s="27">
        <v>1</v>
      </c>
      <c r="D11" s="26" t="s">
        <v>198</v>
      </c>
      <c r="E11" s="27">
        <v>3</v>
      </c>
      <c r="G11" s="26" t="s">
        <v>150</v>
      </c>
      <c r="H11" s="27">
        <v>1</v>
      </c>
    </row>
    <row r="12" spans="1:8">
      <c r="A12" s="30" t="s">
        <v>49</v>
      </c>
      <c r="B12" s="27">
        <v>1</v>
      </c>
      <c r="D12" s="26" t="s">
        <v>160</v>
      </c>
      <c r="E12" s="27">
        <v>2</v>
      </c>
      <c r="G12" s="26" t="s">
        <v>146</v>
      </c>
      <c r="H12" s="27">
        <v>1</v>
      </c>
    </row>
    <row r="13" spans="1:8">
      <c r="A13" s="30" t="s">
        <v>37</v>
      </c>
      <c r="B13" s="27">
        <v>1</v>
      </c>
      <c r="D13" s="26" t="s">
        <v>194</v>
      </c>
      <c r="E13" s="27">
        <v>2</v>
      </c>
      <c r="G13" s="26" t="s">
        <v>143</v>
      </c>
      <c r="H13" s="27">
        <v>2</v>
      </c>
    </row>
    <row r="14" spans="1:8">
      <c r="A14" s="30" t="s">
        <v>35</v>
      </c>
      <c r="B14" s="27">
        <v>1</v>
      </c>
      <c r="D14" s="26" t="s">
        <v>161</v>
      </c>
      <c r="E14" s="27">
        <v>4</v>
      </c>
      <c r="G14" s="26" t="s">
        <v>130</v>
      </c>
      <c r="H14" s="27">
        <v>14</v>
      </c>
    </row>
    <row r="15" spans="1:8">
      <c r="A15" s="30" t="s">
        <v>25</v>
      </c>
      <c r="B15" s="27">
        <v>1</v>
      </c>
      <c r="D15" s="26" t="s">
        <v>175</v>
      </c>
      <c r="E15" s="27">
        <v>2</v>
      </c>
      <c r="G15" s="26" t="s">
        <v>125</v>
      </c>
      <c r="H15" s="27">
        <v>1</v>
      </c>
    </row>
    <row r="16" spans="1:8">
      <c r="A16" s="30" t="s">
        <v>33</v>
      </c>
      <c r="B16" s="27">
        <v>1</v>
      </c>
      <c r="D16" s="26" t="s">
        <v>158</v>
      </c>
      <c r="E16" s="27">
        <v>1</v>
      </c>
      <c r="G16" s="26" t="s">
        <v>139</v>
      </c>
      <c r="H16" s="27">
        <v>1</v>
      </c>
    </row>
    <row r="17" spans="1:8">
      <c r="A17" s="30" t="s">
        <v>34</v>
      </c>
      <c r="B17" s="27">
        <v>1</v>
      </c>
      <c r="D17" s="26" t="s">
        <v>166</v>
      </c>
      <c r="E17" s="27">
        <v>2</v>
      </c>
      <c r="G17" s="26" t="s">
        <v>144</v>
      </c>
      <c r="H17" s="27">
        <v>1</v>
      </c>
    </row>
    <row r="18" spans="1:8">
      <c r="A18" s="30" t="s">
        <v>22</v>
      </c>
      <c r="B18" s="27">
        <v>1</v>
      </c>
      <c r="D18" s="26" t="s">
        <v>163</v>
      </c>
      <c r="E18" s="27">
        <v>2</v>
      </c>
      <c r="G18" s="26" t="s">
        <v>202</v>
      </c>
      <c r="H18" s="27">
        <v>1</v>
      </c>
    </row>
    <row r="19" spans="1:8">
      <c r="A19" s="30" t="s">
        <v>44</v>
      </c>
      <c r="B19" s="27">
        <v>1</v>
      </c>
      <c r="D19" s="26" t="s">
        <v>193</v>
      </c>
      <c r="E19" s="27">
        <v>1</v>
      </c>
      <c r="G19" s="26" t="s">
        <v>151</v>
      </c>
      <c r="H19" s="27">
        <v>1</v>
      </c>
    </row>
    <row r="20" spans="1:8">
      <c r="A20" s="30" t="s">
        <v>43</v>
      </c>
      <c r="B20" s="27">
        <v>1</v>
      </c>
      <c r="D20" s="26" t="s">
        <v>197</v>
      </c>
      <c r="E20" s="27">
        <v>1</v>
      </c>
      <c r="G20" s="26" t="s">
        <v>140</v>
      </c>
      <c r="H20" s="27">
        <v>15</v>
      </c>
    </row>
    <row r="21" spans="1:8">
      <c r="A21" s="30" t="s">
        <v>27</v>
      </c>
      <c r="B21" s="27">
        <v>1</v>
      </c>
      <c r="D21" s="26" t="s">
        <v>165</v>
      </c>
      <c r="E21" s="27">
        <v>4</v>
      </c>
      <c r="G21" s="26" t="s">
        <v>133</v>
      </c>
      <c r="H21" s="27">
        <v>6</v>
      </c>
    </row>
    <row r="22" spans="1:8">
      <c r="A22" s="30" t="s">
        <v>31</v>
      </c>
      <c r="B22" s="27">
        <v>1</v>
      </c>
      <c r="D22" s="26" t="s">
        <v>156</v>
      </c>
      <c r="E22" s="27">
        <v>4</v>
      </c>
      <c r="G22" s="26" t="s">
        <v>145</v>
      </c>
      <c r="H22" s="27">
        <v>1</v>
      </c>
    </row>
    <row r="23" spans="1:8">
      <c r="A23" s="30" t="s">
        <v>50</v>
      </c>
      <c r="B23" s="27">
        <v>1</v>
      </c>
      <c r="D23" s="26" t="s">
        <v>181</v>
      </c>
      <c r="E23" s="27">
        <v>1</v>
      </c>
      <c r="G23" s="26" t="s">
        <v>126</v>
      </c>
      <c r="H23" s="27">
        <v>8</v>
      </c>
    </row>
    <row r="24" spans="1:8">
      <c r="A24" s="30" t="s">
        <v>8</v>
      </c>
      <c r="B24" s="27">
        <v>1</v>
      </c>
      <c r="D24" s="26" t="s">
        <v>154</v>
      </c>
      <c r="E24" s="27">
        <v>5</v>
      </c>
      <c r="G24" s="26" t="s">
        <v>149</v>
      </c>
      <c r="H24" s="27">
        <v>4</v>
      </c>
    </row>
    <row r="25" spans="1:8">
      <c r="A25" s="30" t="s">
        <v>18</v>
      </c>
      <c r="B25" s="27">
        <v>1</v>
      </c>
      <c r="D25" s="26" t="s">
        <v>199</v>
      </c>
      <c r="E25" s="27">
        <v>1</v>
      </c>
      <c r="G25" s="26" t="s">
        <v>134</v>
      </c>
      <c r="H25" s="27">
        <v>1</v>
      </c>
    </row>
    <row r="26" spans="1:8">
      <c r="A26" s="30" t="s">
        <v>9</v>
      </c>
      <c r="B26" s="27">
        <v>1</v>
      </c>
      <c r="D26" s="26" t="s">
        <v>189</v>
      </c>
      <c r="E26" s="27">
        <v>3</v>
      </c>
      <c r="G26" s="26" t="s">
        <v>124</v>
      </c>
      <c r="H26" s="27">
        <v>7</v>
      </c>
    </row>
    <row r="27" spans="1:8">
      <c r="A27" s="30" t="s">
        <v>10</v>
      </c>
      <c r="B27" s="27">
        <v>1</v>
      </c>
      <c r="D27" s="26" t="s">
        <v>157</v>
      </c>
      <c r="E27" s="27">
        <v>4</v>
      </c>
      <c r="G27" s="26" t="s">
        <v>138</v>
      </c>
      <c r="H27" s="27">
        <v>1</v>
      </c>
    </row>
    <row r="28" spans="1:8">
      <c r="A28" s="30" t="s">
        <v>11</v>
      </c>
      <c r="B28" s="27">
        <v>1</v>
      </c>
      <c r="D28" s="26" t="s">
        <v>192</v>
      </c>
      <c r="E28" s="27">
        <v>1</v>
      </c>
      <c r="G28" s="26" t="s">
        <v>152</v>
      </c>
      <c r="H28" s="27">
        <v>1</v>
      </c>
    </row>
    <row r="29" spans="1:8">
      <c r="A29" s="30" t="s">
        <v>12</v>
      </c>
      <c r="B29" s="27">
        <v>1</v>
      </c>
      <c r="D29" s="26" t="s">
        <v>191</v>
      </c>
      <c r="E29" s="27">
        <v>3</v>
      </c>
      <c r="G29" s="26" t="s">
        <v>137</v>
      </c>
      <c r="H29" s="27">
        <v>2</v>
      </c>
    </row>
    <row r="30" spans="1:8">
      <c r="A30" s="30" t="s">
        <v>19</v>
      </c>
      <c r="B30" s="27">
        <v>1</v>
      </c>
      <c r="D30" s="26" t="s">
        <v>184</v>
      </c>
      <c r="E30" s="27">
        <v>1</v>
      </c>
      <c r="G30" s="26" t="s">
        <v>142</v>
      </c>
      <c r="H30" s="27">
        <v>1</v>
      </c>
    </row>
    <row r="31" spans="1:8">
      <c r="A31" s="30" t="s">
        <v>41</v>
      </c>
      <c r="B31" s="27">
        <v>1</v>
      </c>
      <c r="D31" s="26" t="s">
        <v>185</v>
      </c>
      <c r="E31" s="27">
        <v>1</v>
      </c>
      <c r="G31" s="26" t="s">
        <v>131</v>
      </c>
      <c r="H31" s="27">
        <v>6</v>
      </c>
    </row>
    <row r="32" spans="1:8">
      <c r="A32" s="30" t="s">
        <v>42</v>
      </c>
      <c r="B32" s="27">
        <v>1</v>
      </c>
      <c r="D32" s="26" t="s">
        <v>171</v>
      </c>
      <c r="E32" s="27">
        <v>2</v>
      </c>
      <c r="G32" s="26" t="s">
        <v>204</v>
      </c>
      <c r="H32" s="27">
        <v>115</v>
      </c>
    </row>
    <row r="33" spans="1:5">
      <c r="A33" s="30" t="s">
        <v>14</v>
      </c>
      <c r="B33" s="27">
        <v>1</v>
      </c>
      <c r="D33" s="26" t="s">
        <v>182</v>
      </c>
      <c r="E33" s="27">
        <v>2</v>
      </c>
    </row>
    <row r="34" spans="1:5">
      <c r="A34" s="30" t="s">
        <v>16</v>
      </c>
      <c r="B34" s="27">
        <v>1</v>
      </c>
      <c r="D34" s="26" t="s">
        <v>155</v>
      </c>
      <c r="E34" s="27">
        <v>6</v>
      </c>
    </row>
    <row r="35" spans="1:5">
      <c r="A35" s="30" t="s">
        <v>13</v>
      </c>
      <c r="B35" s="27">
        <v>1</v>
      </c>
      <c r="D35" s="26" t="s">
        <v>196</v>
      </c>
      <c r="E35" s="27">
        <v>1</v>
      </c>
    </row>
    <row r="36" spans="1:5">
      <c r="A36" s="30" t="s">
        <v>15</v>
      </c>
      <c r="B36" s="27">
        <v>1</v>
      </c>
      <c r="D36" s="26" t="s">
        <v>168</v>
      </c>
      <c r="E36" s="27">
        <v>2</v>
      </c>
    </row>
    <row r="37" spans="1:5">
      <c r="A37" s="30" t="s">
        <v>3</v>
      </c>
      <c r="B37" s="27">
        <v>1</v>
      </c>
      <c r="D37" s="26" t="s">
        <v>178</v>
      </c>
      <c r="E37" s="27">
        <v>1</v>
      </c>
    </row>
    <row r="38" spans="1:5">
      <c r="A38" s="30" t="s">
        <v>4</v>
      </c>
      <c r="B38" s="27">
        <v>1</v>
      </c>
      <c r="D38" s="26" t="s">
        <v>180</v>
      </c>
      <c r="E38" s="27">
        <v>1</v>
      </c>
    </row>
    <row r="39" spans="1:5">
      <c r="A39" s="30" t="s">
        <v>5</v>
      </c>
      <c r="B39" s="27">
        <v>1</v>
      </c>
      <c r="D39" s="26" t="s">
        <v>179</v>
      </c>
      <c r="E39" s="27">
        <v>1</v>
      </c>
    </row>
    <row r="40" spans="1:5">
      <c r="A40" s="30" t="s">
        <v>7</v>
      </c>
      <c r="B40" s="27">
        <v>1</v>
      </c>
      <c r="D40" s="26" t="s">
        <v>183</v>
      </c>
      <c r="E40" s="27">
        <v>2</v>
      </c>
    </row>
    <row r="41" spans="1:5">
      <c r="A41" s="30" t="s">
        <v>6</v>
      </c>
      <c r="B41" s="27">
        <v>1</v>
      </c>
      <c r="D41" s="26" t="s">
        <v>164</v>
      </c>
      <c r="E41" s="27">
        <v>13</v>
      </c>
    </row>
    <row r="42" spans="1:5">
      <c r="A42" s="30" t="s">
        <v>20</v>
      </c>
      <c r="B42" s="27">
        <v>1</v>
      </c>
      <c r="D42" s="26" t="s">
        <v>170</v>
      </c>
      <c r="E42" s="27">
        <v>1</v>
      </c>
    </row>
    <row r="43" spans="1:5">
      <c r="A43" s="30" t="s">
        <v>30</v>
      </c>
      <c r="B43" s="27">
        <v>1</v>
      </c>
      <c r="D43" s="26" t="s">
        <v>169</v>
      </c>
      <c r="E43" s="27">
        <v>1</v>
      </c>
    </row>
    <row r="44" spans="1:5">
      <c r="A44" s="30" t="s">
        <v>38</v>
      </c>
      <c r="B44" s="27">
        <v>1</v>
      </c>
      <c r="D44" s="26" t="s">
        <v>176</v>
      </c>
      <c r="E44" s="27">
        <v>1</v>
      </c>
    </row>
    <row r="45" spans="1:5">
      <c r="A45" s="30" t="s">
        <v>46</v>
      </c>
      <c r="B45" s="27">
        <v>1</v>
      </c>
      <c r="D45" s="26" t="s">
        <v>167</v>
      </c>
      <c r="E45" s="27">
        <v>2</v>
      </c>
    </row>
    <row r="46" spans="1:5">
      <c r="A46" s="30" t="s">
        <v>48</v>
      </c>
      <c r="B46" s="27">
        <v>1</v>
      </c>
      <c r="D46" s="26" t="s">
        <v>174</v>
      </c>
      <c r="E46" s="27">
        <v>7</v>
      </c>
    </row>
    <row r="47" spans="1:5">
      <c r="A47" s="30" t="s">
        <v>47</v>
      </c>
      <c r="B47" s="27">
        <v>1</v>
      </c>
      <c r="D47" s="26" t="s">
        <v>159</v>
      </c>
      <c r="E47" s="27">
        <v>3</v>
      </c>
    </row>
    <row r="48" spans="1:5">
      <c r="A48" s="30" t="s">
        <v>40</v>
      </c>
      <c r="B48" s="27">
        <v>1</v>
      </c>
      <c r="D48" s="26" t="s">
        <v>162</v>
      </c>
      <c r="E48" s="27">
        <v>2</v>
      </c>
    </row>
    <row r="49" spans="1:5">
      <c r="A49" s="30" t="s">
        <v>45</v>
      </c>
      <c r="B49" s="27">
        <v>1</v>
      </c>
      <c r="D49" s="26" t="s">
        <v>204</v>
      </c>
      <c r="E49" s="27">
        <v>115</v>
      </c>
    </row>
    <row r="50" spans="1:5">
      <c r="A50" s="30" t="s">
        <v>32</v>
      </c>
      <c r="B50" s="27">
        <v>1</v>
      </c>
    </row>
    <row r="51" spans="1:5">
      <c r="A51" s="26" t="s">
        <v>118</v>
      </c>
      <c r="B51" s="27">
        <v>53</v>
      </c>
    </row>
    <row r="52" spans="1:5">
      <c r="A52" s="30" t="s">
        <v>64</v>
      </c>
      <c r="B52" s="27">
        <v>1</v>
      </c>
    </row>
    <row r="53" spans="1:5">
      <c r="A53" s="30" t="s">
        <v>55</v>
      </c>
      <c r="B53" s="27">
        <v>1</v>
      </c>
    </row>
    <row r="54" spans="1:5">
      <c r="A54" s="30" t="s">
        <v>65</v>
      </c>
      <c r="B54" s="27">
        <v>1</v>
      </c>
    </row>
    <row r="55" spans="1:5">
      <c r="A55" s="30" t="s">
        <v>63</v>
      </c>
      <c r="B55" s="27">
        <v>1</v>
      </c>
    </row>
    <row r="56" spans="1:5">
      <c r="A56" s="30" t="s">
        <v>93</v>
      </c>
      <c r="B56" s="27">
        <v>1</v>
      </c>
    </row>
    <row r="57" spans="1:5">
      <c r="A57" s="30" t="s">
        <v>58</v>
      </c>
      <c r="B57" s="27">
        <v>1</v>
      </c>
    </row>
    <row r="58" spans="1:5">
      <c r="A58" s="30" t="s">
        <v>59</v>
      </c>
      <c r="B58" s="27">
        <v>1</v>
      </c>
    </row>
    <row r="59" spans="1:5">
      <c r="A59" s="30" t="s">
        <v>101</v>
      </c>
      <c r="B59" s="27">
        <v>1</v>
      </c>
    </row>
    <row r="60" spans="1:5">
      <c r="A60" s="30" t="s">
        <v>99</v>
      </c>
      <c r="B60" s="27">
        <v>1</v>
      </c>
    </row>
    <row r="61" spans="1:5">
      <c r="A61" s="30" t="s">
        <v>100</v>
      </c>
      <c r="B61" s="27">
        <v>1</v>
      </c>
    </row>
    <row r="62" spans="1:5">
      <c r="A62" s="30" t="s">
        <v>91</v>
      </c>
      <c r="B62" s="27">
        <v>1</v>
      </c>
    </row>
    <row r="63" spans="1:5">
      <c r="A63" s="30" t="s">
        <v>88</v>
      </c>
      <c r="B63" s="27">
        <v>1</v>
      </c>
    </row>
    <row r="64" spans="1:5">
      <c r="A64" s="30" t="s">
        <v>90</v>
      </c>
      <c r="B64" s="27">
        <v>1</v>
      </c>
    </row>
    <row r="65" spans="1:2">
      <c r="A65" s="30" t="s">
        <v>79</v>
      </c>
      <c r="B65" s="27">
        <v>1</v>
      </c>
    </row>
    <row r="66" spans="1:2">
      <c r="A66" s="30" t="s">
        <v>69</v>
      </c>
      <c r="B66" s="27">
        <v>1</v>
      </c>
    </row>
    <row r="67" spans="1:2">
      <c r="A67" s="30" t="s">
        <v>70</v>
      </c>
      <c r="B67" s="27">
        <v>1</v>
      </c>
    </row>
    <row r="68" spans="1:2">
      <c r="A68" s="30" t="s">
        <v>56</v>
      </c>
      <c r="B68" s="27">
        <v>1</v>
      </c>
    </row>
    <row r="69" spans="1:2">
      <c r="A69" s="30" t="s">
        <v>51</v>
      </c>
      <c r="B69" s="27">
        <v>1</v>
      </c>
    </row>
    <row r="70" spans="1:2">
      <c r="A70" s="30" t="s">
        <v>82</v>
      </c>
      <c r="B70" s="27">
        <v>1</v>
      </c>
    </row>
    <row r="71" spans="1:2">
      <c r="A71" s="30" t="s">
        <v>80</v>
      </c>
      <c r="B71" s="27">
        <v>1</v>
      </c>
    </row>
    <row r="72" spans="1:2">
      <c r="A72" s="30" t="s">
        <v>81</v>
      </c>
      <c r="B72" s="27">
        <v>1</v>
      </c>
    </row>
    <row r="73" spans="1:2">
      <c r="A73" s="30" t="s">
        <v>85</v>
      </c>
      <c r="B73" s="27">
        <v>1</v>
      </c>
    </row>
    <row r="74" spans="1:2">
      <c r="A74" s="30" t="s">
        <v>86</v>
      </c>
      <c r="B74" s="27">
        <v>1</v>
      </c>
    </row>
    <row r="75" spans="1:2">
      <c r="A75" s="30" t="s">
        <v>76</v>
      </c>
      <c r="B75" s="27">
        <v>1</v>
      </c>
    </row>
    <row r="76" spans="1:2">
      <c r="A76" s="30" t="s">
        <v>77</v>
      </c>
      <c r="B76" s="27">
        <v>1</v>
      </c>
    </row>
    <row r="77" spans="1:2">
      <c r="A77" s="30" t="s">
        <v>72</v>
      </c>
      <c r="B77" s="27">
        <v>1</v>
      </c>
    </row>
    <row r="78" spans="1:2">
      <c r="A78" s="30" t="s">
        <v>73</v>
      </c>
      <c r="B78" s="27">
        <v>1</v>
      </c>
    </row>
    <row r="79" spans="1:2">
      <c r="A79" s="30" t="s">
        <v>75</v>
      </c>
      <c r="B79" s="27">
        <v>1</v>
      </c>
    </row>
    <row r="80" spans="1:2">
      <c r="A80" s="30" t="s">
        <v>89</v>
      </c>
      <c r="B80" s="27">
        <v>1</v>
      </c>
    </row>
    <row r="81" spans="1:2">
      <c r="A81" s="30" t="s">
        <v>87</v>
      </c>
      <c r="B81" s="27">
        <v>1</v>
      </c>
    </row>
    <row r="82" spans="1:2">
      <c r="A82" s="30" t="s">
        <v>74</v>
      </c>
      <c r="B82" s="27">
        <v>1</v>
      </c>
    </row>
    <row r="83" spans="1:2">
      <c r="A83" s="30" t="s">
        <v>78</v>
      </c>
      <c r="B83" s="27">
        <v>1</v>
      </c>
    </row>
    <row r="84" spans="1:2">
      <c r="A84" s="30" t="s">
        <v>71</v>
      </c>
      <c r="B84" s="27">
        <v>1</v>
      </c>
    </row>
    <row r="85" spans="1:2">
      <c r="A85" s="30" t="s">
        <v>60</v>
      </c>
      <c r="B85" s="27">
        <v>1</v>
      </c>
    </row>
    <row r="86" spans="1:2">
      <c r="A86" s="30" t="s">
        <v>95</v>
      </c>
      <c r="B86" s="27">
        <v>1</v>
      </c>
    </row>
    <row r="87" spans="1:2">
      <c r="A87" s="30" t="s">
        <v>92</v>
      </c>
      <c r="B87" s="27">
        <v>1</v>
      </c>
    </row>
    <row r="88" spans="1:2">
      <c r="A88" s="30" t="s">
        <v>52</v>
      </c>
      <c r="B88" s="27">
        <v>1</v>
      </c>
    </row>
    <row r="89" spans="1:2">
      <c r="A89" s="30" t="s">
        <v>53</v>
      </c>
      <c r="B89" s="27">
        <v>1</v>
      </c>
    </row>
    <row r="90" spans="1:2">
      <c r="A90" s="30" t="s">
        <v>172</v>
      </c>
      <c r="B90" s="27">
        <v>1</v>
      </c>
    </row>
    <row r="91" spans="1:2">
      <c r="A91" s="30" t="s">
        <v>98</v>
      </c>
      <c r="B91" s="27">
        <v>1</v>
      </c>
    </row>
    <row r="92" spans="1:2">
      <c r="A92" s="30" t="s">
        <v>97</v>
      </c>
      <c r="B92" s="27">
        <v>1</v>
      </c>
    </row>
    <row r="93" spans="1:2">
      <c r="A93" s="30" t="s">
        <v>96</v>
      </c>
      <c r="B93" s="27">
        <v>1</v>
      </c>
    </row>
    <row r="94" spans="1:2">
      <c r="A94" s="30" t="s">
        <v>94</v>
      </c>
      <c r="B94" s="27">
        <v>1</v>
      </c>
    </row>
    <row r="95" spans="1:2">
      <c r="A95" s="30" t="s">
        <v>57</v>
      </c>
      <c r="B95" s="27">
        <v>2</v>
      </c>
    </row>
    <row r="96" spans="1:2">
      <c r="A96" s="30" t="s">
        <v>83</v>
      </c>
      <c r="B96" s="27">
        <v>1</v>
      </c>
    </row>
    <row r="97" spans="1:2">
      <c r="A97" s="30" t="s">
        <v>84</v>
      </c>
      <c r="B97" s="27">
        <v>1</v>
      </c>
    </row>
    <row r="98" spans="1:2">
      <c r="A98" s="30" t="s">
        <v>54</v>
      </c>
      <c r="B98" s="27">
        <v>1</v>
      </c>
    </row>
    <row r="99" spans="1:2">
      <c r="A99" s="30" t="s">
        <v>61</v>
      </c>
      <c r="B99" s="27">
        <v>1</v>
      </c>
    </row>
    <row r="100" spans="1:2">
      <c r="A100" s="30" t="s">
        <v>62</v>
      </c>
      <c r="B100" s="27">
        <v>1</v>
      </c>
    </row>
    <row r="101" spans="1:2">
      <c r="A101" s="30" t="s">
        <v>66</v>
      </c>
      <c r="B101" s="27">
        <v>1</v>
      </c>
    </row>
    <row r="102" spans="1:2">
      <c r="A102" s="30" t="s">
        <v>67</v>
      </c>
      <c r="B102" s="27">
        <v>1</v>
      </c>
    </row>
    <row r="103" spans="1:2">
      <c r="A103" s="30" t="s">
        <v>68</v>
      </c>
      <c r="B103" s="27">
        <v>1</v>
      </c>
    </row>
    <row r="104" spans="1:2">
      <c r="A104" s="26" t="s">
        <v>119</v>
      </c>
      <c r="B104" s="27">
        <v>14</v>
      </c>
    </row>
    <row r="105" spans="1:2">
      <c r="A105" s="30" t="s">
        <v>108</v>
      </c>
      <c r="B105" s="27">
        <v>1</v>
      </c>
    </row>
    <row r="106" spans="1:2">
      <c r="A106" s="30" t="s">
        <v>114</v>
      </c>
      <c r="B106" s="27">
        <v>1</v>
      </c>
    </row>
    <row r="107" spans="1:2">
      <c r="A107" s="30" t="s">
        <v>102</v>
      </c>
      <c r="B107" s="27">
        <v>1</v>
      </c>
    </row>
    <row r="108" spans="1:2">
      <c r="A108" s="30" t="s">
        <v>111</v>
      </c>
      <c r="B108" s="27">
        <v>1</v>
      </c>
    </row>
    <row r="109" spans="1:2">
      <c r="A109" s="30" t="s">
        <v>112</v>
      </c>
      <c r="B109" s="27">
        <v>1</v>
      </c>
    </row>
    <row r="110" spans="1:2">
      <c r="A110" s="30" t="s">
        <v>109</v>
      </c>
      <c r="B110" s="27">
        <v>1</v>
      </c>
    </row>
    <row r="111" spans="1:2">
      <c r="A111" s="30" t="s">
        <v>104</v>
      </c>
      <c r="B111" s="27">
        <v>1</v>
      </c>
    </row>
    <row r="112" spans="1:2">
      <c r="A112" s="30" t="s">
        <v>103</v>
      </c>
      <c r="B112" s="27">
        <v>1</v>
      </c>
    </row>
    <row r="113" spans="1:2">
      <c r="A113" s="30" t="s">
        <v>110</v>
      </c>
      <c r="B113" s="27">
        <v>1</v>
      </c>
    </row>
    <row r="114" spans="1:2">
      <c r="A114" s="30" t="s">
        <v>107</v>
      </c>
      <c r="B114" s="27">
        <v>1</v>
      </c>
    </row>
    <row r="115" spans="1:2">
      <c r="A115" s="30" t="s">
        <v>105</v>
      </c>
      <c r="B115" s="27">
        <v>1</v>
      </c>
    </row>
    <row r="116" spans="1:2">
      <c r="A116" s="30" t="s">
        <v>106</v>
      </c>
      <c r="B116" s="27">
        <v>1</v>
      </c>
    </row>
    <row r="117" spans="1:2">
      <c r="A117" s="30" t="s">
        <v>113</v>
      </c>
      <c r="B117" s="27">
        <v>1</v>
      </c>
    </row>
    <row r="118" spans="1:2">
      <c r="A118" s="30" t="s">
        <v>115</v>
      </c>
      <c r="B118" s="27">
        <v>1</v>
      </c>
    </row>
    <row r="119" spans="1:2">
      <c r="A119" s="26" t="s">
        <v>204</v>
      </c>
      <c r="B119" s="27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9"/>
  <sheetViews>
    <sheetView workbookViewId="0">
      <selection activeCell="A30" sqref="A30"/>
    </sheetView>
  </sheetViews>
  <sheetFormatPr defaultRowHeight="14.25"/>
  <cols>
    <col min="1" max="1" width="28.875" customWidth="1"/>
    <col min="2" max="2" width="19" customWidth="1"/>
    <col min="4" max="4" width="54.75" customWidth="1"/>
    <col min="5" max="5" width="27.5" bestFit="1" customWidth="1"/>
  </cols>
  <sheetData>
    <row r="1" spans="1:5">
      <c r="A1" s="25" t="s">
        <v>203</v>
      </c>
      <c r="B1" t="s">
        <v>205</v>
      </c>
      <c r="D1" s="25" t="s">
        <v>203</v>
      </c>
      <c r="E1" t="s">
        <v>205</v>
      </c>
    </row>
    <row r="2" spans="1:5">
      <c r="A2" s="26" t="s">
        <v>116</v>
      </c>
      <c r="B2" s="27">
        <v>48</v>
      </c>
      <c r="D2" s="26" t="s">
        <v>116</v>
      </c>
      <c r="E2" s="27">
        <v>48</v>
      </c>
    </row>
    <row r="3" spans="1:5">
      <c r="A3" s="26" t="s">
        <v>118</v>
      </c>
      <c r="B3" s="27">
        <v>53</v>
      </c>
      <c r="D3" s="30" t="s">
        <v>36</v>
      </c>
      <c r="E3" s="27">
        <v>1</v>
      </c>
    </row>
    <row r="4" spans="1:5">
      <c r="A4" s="26" t="s">
        <v>119</v>
      </c>
      <c r="B4" s="27">
        <v>14</v>
      </c>
      <c r="D4" s="30" t="s">
        <v>39</v>
      </c>
      <c r="E4" s="27">
        <v>1</v>
      </c>
    </row>
    <row r="5" spans="1:5">
      <c r="A5" s="26" t="s">
        <v>204</v>
      </c>
      <c r="B5" s="27">
        <v>115</v>
      </c>
      <c r="D5" s="30" t="s">
        <v>21</v>
      </c>
      <c r="E5" s="27">
        <v>1</v>
      </c>
    </row>
    <row r="6" spans="1:5">
      <c r="D6" s="30" t="s">
        <v>26</v>
      </c>
      <c r="E6" s="27">
        <v>1</v>
      </c>
    </row>
    <row r="7" spans="1:5">
      <c r="A7" s="25" t="s">
        <v>203</v>
      </c>
      <c r="B7" t="s">
        <v>207</v>
      </c>
      <c r="D7" s="30" t="s">
        <v>24</v>
      </c>
      <c r="E7" s="27">
        <v>1</v>
      </c>
    </row>
    <row r="8" spans="1:5">
      <c r="A8" s="26" t="s">
        <v>128</v>
      </c>
      <c r="B8" s="27">
        <v>4</v>
      </c>
      <c r="D8" s="30" t="s">
        <v>29</v>
      </c>
      <c r="E8" s="27">
        <v>1</v>
      </c>
    </row>
    <row r="9" spans="1:5">
      <c r="A9" s="26" t="s">
        <v>148</v>
      </c>
      <c r="B9" s="27">
        <v>1</v>
      </c>
      <c r="D9" s="30" t="s">
        <v>28</v>
      </c>
      <c r="E9" s="27">
        <v>1</v>
      </c>
    </row>
    <row r="10" spans="1:5">
      <c r="A10" s="26" t="s">
        <v>132</v>
      </c>
      <c r="B10" s="27">
        <v>23</v>
      </c>
      <c r="D10" s="30" t="s">
        <v>17</v>
      </c>
      <c r="E10" s="27">
        <v>1</v>
      </c>
    </row>
    <row r="11" spans="1:5">
      <c r="A11" s="26" t="s">
        <v>141</v>
      </c>
      <c r="B11" s="27">
        <v>1</v>
      </c>
      <c r="D11" s="30" t="s">
        <v>23</v>
      </c>
      <c r="E11" s="27">
        <v>1</v>
      </c>
    </row>
    <row r="12" spans="1:5">
      <c r="A12" s="26" t="s">
        <v>135</v>
      </c>
      <c r="B12" s="27">
        <v>1</v>
      </c>
      <c r="D12" s="30" t="s">
        <v>49</v>
      </c>
      <c r="E12" s="27">
        <v>1</v>
      </c>
    </row>
    <row r="13" spans="1:5">
      <c r="A13" s="26" t="s">
        <v>129</v>
      </c>
      <c r="B13" s="27">
        <v>2</v>
      </c>
      <c r="D13" s="30" t="s">
        <v>37</v>
      </c>
      <c r="E13" s="27">
        <v>1</v>
      </c>
    </row>
    <row r="14" spans="1:5">
      <c r="A14" s="26" t="s">
        <v>147</v>
      </c>
      <c r="B14" s="27">
        <v>5</v>
      </c>
      <c r="D14" s="30" t="s">
        <v>35</v>
      </c>
      <c r="E14" s="27">
        <v>1</v>
      </c>
    </row>
    <row r="15" spans="1:5">
      <c r="A15" s="26" t="s">
        <v>127</v>
      </c>
      <c r="B15" s="27">
        <v>1</v>
      </c>
      <c r="D15" s="30" t="s">
        <v>25</v>
      </c>
      <c r="E15" s="27">
        <v>1</v>
      </c>
    </row>
    <row r="16" spans="1:5">
      <c r="A16" s="26" t="s">
        <v>150</v>
      </c>
      <c r="B16" s="27">
        <v>1</v>
      </c>
      <c r="D16" s="30" t="s">
        <v>33</v>
      </c>
      <c r="E16" s="27">
        <v>1</v>
      </c>
    </row>
    <row r="17" spans="1:5">
      <c r="A17" s="26" t="s">
        <v>146</v>
      </c>
      <c r="B17" s="27">
        <v>1</v>
      </c>
      <c r="D17" s="30" t="s">
        <v>34</v>
      </c>
      <c r="E17" s="27">
        <v>1</v>
      </c>
    </row>
    <row r="18" spans="1:5">
      <c r="A18" s="26" t="s">
        <v>143</v>
      </c>
      <c r="B18" s="27">
        <v>2</v>
      </c>
      <c r="D18" s="30" t="s">
        <v>22</v>
      </c>
      <c r="E18" s="27">
        <v>1</v>
      </c>
    </row>
    <row r="19" spans="1:5">
      <c r="A19" s="26" t="s">
        <v>130</v>
      </c>
      <c r="B19" s="27">
        <v>14</v>
      </c>
      <c r="D19" s="30" t="s">
        <v>44</v>
      </c>
      <c r="E19" s="27">
        <v>1</v>
      </c>
    </row>
    <row r="20" spans="1:5">
      <c r="A20" s="26" t="s">
        <v>125</v>
      </c>
      <c r="B20" s="27">
        <v>1</v>
      </c>
      <c r="D20" s="30" t="s">
        <v>43</v>
      </c>
      <c r="E20" s="27">
        <v>1</v>
      </c>
    </row>
    <row r="21" spans="1:5">
      <c r="A21" s="26" t="s">
        <v>139</v>
      </c>
      <c r="B21" s="27">
        <v>1</v>
      </c>
      <c r="D21" s="30" t="s">
        <v>27</v>
      </c>
      <c r="E21" s="27">
        <v>1</v>
      </c>
    </row>
    <row r="22" spans="1:5">
      <c r="A22" s="26" t="s">
        <v>144</v>
      </c>
      <c r="B22" s="27">
        <v>1</v>
      </c>
      <c r="D22" s="30" t="s">
        <v>31</v>
      </c>
      <c r="E22" s="27">
        <v>1</v>
      </c>
    </row>
    <row r="23" spans="1:5">
      <c r="A23" s="26" t="s">
        <v>202</v>
      </c>
      <c r="B23" s="27">
        <v>1</v>
      </c>
      <c r="D23" s="30" t="s">
        <v>50</v>
      </c>
      <c r="E23" s="27">
        <v>1</v>
      </c>
    </row>
    <row r="24" spans="1:5">
      <c r="A24" s="26" t="s">
        <v>151</v>
      </c>
      <c r="B24" s="27">
        <v>1</v>
      </c>
      <c r="D24" s="30" t="s">
        <v>8</v>
      </c>
      <c r="E24" s="27">
        <v>1</v>
      </c>
    </row>
    <row r="25" spans="1:5">
      <c r="A25" s="26" t="s">
        <v>140</v>
      </c>
      <c r="B25" s="27">
        <v>13</v>
      </c>
      <c r="D25" s="30" t="s">
        <v>18</v>
      </c>
      <c r="E25" s="27">
        <v>1</v>
      </c>
    </row>
    <row r="26" spans="1:5">
      <c r="A26" s="26" t="s">
        <v>133</v>
      </c>
      <c r="B26" s="27">
        <v>6</v>
      </c>
      <c r="D26" s="30" t="s">
        <v>9</v>
      </c>
      <c r="E26" s="27">
        <v>1</v>
      </c>
    </row>
    <row r="27" spans="1:5">
      <c r="A27" s="26" t="s">
        <v>145</v>
      </c>
      <c r="B27" s="27">
        <v>1</v>
      </c>
      <c r="D27" s="30" t="s">
        <v>10</v>
      </c>
      <c r="E27" s="27">
        <v>1</v>
      </c>
    </row>
    <row r="28" spans="1:5">
      <c r="A28" s="26" t="s">
        <v>126</v>
      </c>
      <c r="B28" s="27">
        <v>8</v>
      </c>
      <c r="D28" s="30" t="s">
        <v>11</v>
      </c>
      <c r="E28" s="27">
        <v>1</v>
      </c>
    </row>
    <row r="29" spans="1:5">
      <c r="A29" s="26" t="s">
        <v>149</v>
      </c>
      <c r="B29" s="27">
        <v>4</v>
      </c>
      <c r="D29" s="30" t="s">
        <v>12</v>
      </c>
      <c r="E29" s="27">
        <v>1</v>
      </c>
    </row>
    <row r="30" spans="1:5">
      <c r="A30" s="26" t="s">
        <v>134</v>
      </c>
      <c r="B30" s="27">
        <v>1</v>
      </c>
      <c r="D30" s="30" t="s">
        <v>19</v>
      </c>
      <c r="E30" s="27">
        <v>1</v>
      </c>
    </row>
    <row r="31" spans="1:5">
      <c r="A31" s="26" t="s">
        <v>124</v>
      </c>
      <c r="B31" s="27">
        <v>7</v>
      </c>
      <c r="D31" s="30" t="s">
        <v>41</v>
      </c>
      <c r="E31" s="27">
        <v>1</v>
      </c>
    </row>
    <row r="32" spans="1:5">
      <c r="A32" s="26" t="s">
        <v>138</v>
      </c>
      <c r="B32" s="27">
        <v>1</v>
      </c>
      <c r="D32" s="30" t="s">
        <v>42</v>
      </c>
      <c r="E32" s="27">
        <v>1</v>
      </c>
    </row>
    <row r="33" spans="1:5">
      <c r="A33" s="26" t="s">
        <v>152</v>
      </c>
      <c r="B33" s="27">
        <v>1</v>
      </c>
      <c r="D33" s="30" t="s">
        <v>14</v>
      </c>
      <c r="E33" s="27">
        <v>1</v>
      </c>
    </row>
    <row r="34" spans="1:5">
      <c r="A34" s="26" t="s">
        <v>137</v>
      </c>
      <c r="B34" s="27">
        <v>2</v>
      </c>
      <c r="D34" s="30" t="s">
        <v>16</v>
      </c>
      <c r="E34" s="27">
        <v>1</v>
      </c>
    </row>
    <row r="35" spans="1:5">
      <c r="A35" s="26" t="s">
        <v>142</v>
      </c>
      <c r="B35" s="27">
        <v>1</v>
      </c>
      <c r="D35" s="30" t="s">
        <v>13</v>
      </c>
      <c r="E35" s="27">
        <v>1</v>
      </c>
    </row>
    <row r="36" spans="1:5">
      <c r="A36" s="26" t="s">
        <v>131</v>
      </c>
      <c r="B36" s="27">
        <v>6</v>
      </c>
      <c r="D36" s="30" t="s">
        <v>15</v>
      </c>
      <c r="E36" s="27">
        <v>1</v>
      </c>
    </row>
    <row r="37" spans="1:5">
      <c r="A37" s="28" t="s">
        <v>206</v>
      </c>
      <c r="B37" s="29"/>
      <c r="C37" s="32" t="s">
        <v>209</v>
      </c>
      <c r="D37" s="30" t="s">
        <v>3</v>
      </c>
      <c r="E37" s="27">
        <v>1</v>
      </c>
    </row>
    <row r="38" spans="1:5">
      <c r="A38" s="26" t="s">
        <v>204</v>
      </c>
      <c r="B38" s="27">
        <v>112</v>
      </c>
      <c r="C38" s="31">
        <f>GETPIVOTDATA("หน่วยวัด",$A$7)-GETPIVOTDATA("รายการข้อมูลพื้นฐาน",$A$1)</f>
        <v>-3</v>
      </c>
      <c r="D38" s="30" t="s">
        <v>4</v>
      </c>
      <c r="E38" s="27">
        <v>1</v>
      </c>
    </row>
    <row r="39" spans="1:5">
      <c r="D39" s="30" t="s">
        <v>5</v>
      </c>
      <c r="E39" s="27">
        <v>1</v>
      </c>
    </row>
    <row r="40" spans="1:5">
      <c r="A40" s="25" t="s">
        <v>203</v>
      </c>
      <c r="B40" t="s">
        <v>208</v>
      </c>
      <c r="D40" s="30" t="s">
        <v>7</v>
      </c>
      <c r="E40" s="27">
        <v>1</v>
      </c>
    </row>
    <row r="41" spans="1:5">
      <c r="A41" s="26" t="s">
        <v>186</v>
      </c>
      <c r="B41" s="27">
        <v>1</v>
      </c>
      <c r="D41" s="30" t="s">
        <v>6</v>
      </c>
      <c r="E41" s="27">
        <v>1</v>
      </c>
    </row>
    <row r="42" spans="1:5">
      <c r="A42" s="26" t="s">
        <v>173</v>
      </c>
      <c r="B42" s="27">
        <v>7</v>
      </c>
      <c r="D42" s="30" t="s">
        <v>20</v>
      </c>
      <c r="E42" s="27">
        <v>1</v>
      </c>
    </row>
    <row r="43" spans="1:5">
      <c r="A43" s="26" t="s">
        <v>200</v>
      </c>
      <c r="B43" s="27">
        <v>1</v>
      </c>
      <c r="D43" s="30" t="s">
        <v>30</v>
      </c>
      <c r="E43" s="27">
        <v>1</v>
      </c>
    </row>
    <row r="44" spans="1:5">
      <c r="A44" s="26" t="s">
        <v>195</v>
      </c>
      <c r="B44" s="27">
        <v>1</v>
      </c>
      <c r="D44" s="30" t="s">
        <v>38</v>
      </c>
      <c r="E44" s="27">
        <v>1</v>
      </c>
    </row>
    <row r="45" spans="1:5">
      <c r="A45" s="26" t="s">
        <v>201</v>
      </c>
      <c r="B45" s="27">
        <v>1</v>
      </c>
      <c r="D45" s="30" t="s">
        <v>46</v>
      </c>
      <c r="E45" s="27">
        <v>1</v>
      </c>
    </row>
    <row r="46" spans="1:5">
      <c r="A46" s="26" t="s">
        <v>177</v>
      </c>
      <c r="B46" s="27">
        <v>1</v>
      </c>
      <c r="D46" s="30" t="s">
        <v>48</v>
      </c>
      <c r="E46" s="27">
        <v>1</v>
      </c>
    </row>
    <row r="47" spans="1:5">
      <c r="A47" s="26" t="s">
        <v>187</v>
      </c>
      <c r="B47" s="27">
        <v>1</v>
      </c>
      <c r="D47" s="30" t="s">
        <v>47</v>
      </c>
      <c r="E47" s="27">
        <v>1</v>
      </c>
    </row>
    <row r="48" spans="1:5">
      <c r="A48" s="26" t="s">
        <v>190</v>
      </c>
      <c r="B48" s="27">
        <v>4</v>
      </c>
      <c r="D48" s="30" t="s">
        <v>40</v>
      </c>
      <c r="E48" s="27">
        <v>1</v>
      </c>
    </row>
    <row r="49" spans="1:5">
      <c r="A49" s="26" t="s">
        <v>188</v>
      </c>
      <c r="B49" s="27">
        <v>2</v>
      </c>
      <c r="D49" s="30" t="s">
        <v>45</v>
      </c>
      <c r="E49" s="27">
        <v>1</v>
      </c>
    </row>
    <row r="50" spans="1:5">
      <c r="A50" s="26" t="s">
        <v>198</v>
      </c>
      <c r="B50" s="27">
        <v>3</v>
      </c>
      <c r="D50" s="30" t="s">
        <v>32</v>
      </c>
      <c r="E50" s="27">
        <v>1</v>
      </c>
    </row>
    <row r="51" spans="1:5">
      <c r="A51" s="26" t="s">
        <v>160</v>
      </c>
      <c r="B51" s="27">
        <v>2</v>
      </c>
      <c r="D51" s="26" t="s">
        <v>118</v>
      </c>
      <c r="E51" s="27">
        <v>53</v>
      </c>
    </row>
    <row r="52" spans="1:5">
      <c r="A52" s="26" t="s">
        <v>194</v>
      </c>
      <c r="B52" s="27">
        <v>2</v>
      </c>
      <c r="D52" s="30" t="s">
        <v>64</v>
      </c>
      <c r="E52" s="27">
        <v>1</v>
      </c>
    </row>
    <row r="53" spans="1:5">
      <c r="A53" s="26" t="s">
        <v>161</v>
      </c>
      <c r="B53" s="27">
        <v>4</v>
      </c>
      <c r="D53" s="30" t="s">
        <v>55</v>
      </c>
      <c r="E53" s="27">
        <v>1</v>
      </c>
    </row>
    <row r="54" spans="1:5">
      <c r="A54" s="26" t="s">
        <v>175</v>
      </c>
      <c r="B54" s="27">
        <v>2</v>
      </c>
      <c r="D54" s="30" t="s">
        <v>65</v>
      </c>
      <c r="E54" s="27">
        <v>1</v>
      </c>
    </row>
    <row r="55" spans="1:5">
      <c r="A55" s="26" t="s">
        <v>158</v>
      </c>
      <c r="B55" s="27">
        <v>1</v>
      </c>
      <c r="D55" s="30" t="s">
        <v>63</v>
      </c>
      <c r="E55" s="27">
        <v>1</v>
      </c>
    </row>
    <row r="56" spans="1:5">
      <c r="A56" s="26" t="s">
        <v>166</v>
      </c>
      <c r="B56" s="27">
        <v>2</v>
      </c>
      <c r="D56" s="30" t="s">
        <v>93</v>
      </c>
      <c r="E56" s="27">
        <v>1</v>
      </c>
    </row>
    <row r="57" spans="1:5">
      <c r="A57" s="26" t="s">
        <v>163</v>
      </c>
      <c r="B57" s="27">
        <v>2</v>
      </c>
      <c r="D57" s="30" t="s">
        <v>58</v>
      </c>
      <c r="E57" s="27">
        <v>1</v>
      </c>
    </row>
    <row r="58" spans="1:5">
      <c r="A58" s="26" t="s">
        <v>193</v>
      </c>
      <c r="B58" s="27">
        <v>1</v>
      </c>
      <c r="D58" s="30" t="s">
        <v>59</v>
      </c>
      <c r="E58" s="27">
        <v>1</v>
      </c>
    </row>
    <row r="59" spans="1:5">
      <c r="A59" s="26" t="s">
        <v>197</v>
      </c>
      <c r="B59" s="27">
        <v>1</v>
      </c>
      <c r="D59" s="30" t="s">
        <v>101</v>
      </c>
      <c r="E59" s="27">
        <v>1</v>
      </c>
    </row>
    <row r="60" spans="1:5">
      <c r="A60" s="26" t="s">
        <v>165</v>
      </c>
      <c r="B60" s="27">
        <v>4</v>
      </c>
      <c r="D60" s="30" t="s">
        <v>99</v>
      </c>
      <c r="E60" s="27">
        <v>1</v>
      </c>
    </row>
    <row r="61" spans="1:5">
      <c r="A61" s="26" t="s">
        <v>156</v>
      </c>
      <c r="B61" s="27">
        <v>4</v>
      </c>
      <c r="D61" s="30" t="s">
        <v>100</v>
      </c>
      <c r="E61" s="27">
        <v>1</v>
      </c>
    </row>
    <row r="62" spans="1:5">
      <c r="A62" s="26" t="s">
        <v>181</v>
      </c>
      <c r="B62" s="27">
        <v>1</v>
      </c>
      <c r="D62" s="30" t="s">
        <v>91</v>
      </c>
      <c r="E62" s="27">
        <v>1</v>
      </c>
    </row>
    <row r="63" spans="1:5">
      <c r="A63" s="26" t="s">
        <v>154</v>
      </c>
      <c r="B63" s="27">
        <v>5</v>
      </c>
      <c r="D63" s="30" t="s">
        <v>88</v>
      </c>
      <c r="E63" s="27">
        <v>1</v>
      </c>
    </row>
    <row r="64" spans="1:5">
      <c r="A64" s="26" t="s">
        <v>199</v>
      </c>
      <c r="B64" s="27">
        <v>1</v>
      </c>
      <c r="D64" s="30" t="s">
        <v>90</v>
      </c>
      <c r="E64" s="27">
        <v>1</v>
      </c>
    </row>
    <row r="65" spans="1:5">
      <c r="A65" s="26" t="s">
        <v>189</v>
      </c>
      <c r="B65" s="27">
        <v>3</v>
      </c>
      <c r="D65" s="30" t="s">
        <v>79</v>
      </c>
      <c r="E65" s="27">
        <v>1</v>
      </c>
    </row>
    <row r="66" spans="1:5">
      <c r="A66" s="26" t="s">
        <v>157</v>
      </c>
      <c r="B66" s="27">
        <v>4</v>
      </c>
      <c r="D66" s="30" t="s">
        <v>69</v>
      </c>
      <c r="E66" s="27">
        <v>1</v>
      </c>
    </row>
    <row r="67" spans="1:5">
      <c r="A67" s="26" t="s">
        <v>192</v>
      </c>
      <c r="B67" s="27">
        <v>1</v>
      </c>
      <c r="D67" s="30" t="s">
        <v>70</v>
      </c>
      <c r="E67" s="27">
        <v>1</v>
      </c>
    </row>
    <row r="68" spans="1:5">
      <c r="A68" s="26" t="s">
        <v>191</v>
      </c>
      <c r="B68" s="27">
        <v>3</v>
      </c>
      <c r="D68" s="30" t="s">
        <v>56</v>
      </c>
      <c r="E68" s="27">
        <v>1</v>
      </c>
    </row>
    <row r="69" spans="1:5">
      <c r="A69" s="26" t="s">
        <v>184</v>
      </c>
      <c r="B69" s="27">
        <v>1</v>
      </c>
      <c r="D69" s="30" t="s">
        <v>51</v>
      </c>
      <c r="E69" s="27">
        <v>1</v>
      </c>
    </row>
    <row r="70" spans="1:5">
      <c r="A70" s="26" t="s">
        <v>185</v>
      </c>
      <c r="B70" s="27">
        <v>1</v>
      </c>
      <c r="D70" s="30" t="s">
        <v>82</v>
      </c>
      <c r="E70" s="27">
        <v>1</v>
      </c>
    </row>
    <row r="71" spans="1:5">
      <c r="A71" s="26" t="s">
        <v>171</v>
      </c>
      <c r="B71" s="27">
        <v>2</v>
      </c>
      <c r="D71" s="30" t="s">
        <v>80</v>
      </c>
      <c r="E71" s="27">
        <v>1</v>
      </c>
    </row>
    <row r="72" spans="1:5">
      <c r="A72" s="26" t="s">
        <v>182</v>
      </c>
      <c r="B72" s="27">
        <v>2</v>
      </c>
      <c r="D72" s="30" t="s">
        <v>81</v>
      </c>
      <c r="E72" s="27">
        <v>1</v>
      </c>
    </row>
    <row r="73" spans="1:5">
      <c r="A73" s="26" t="s">
        <v>155</v>
      </c>
      <c r="B73" s="27">
        <v>6</v>
      </c>
      <c r="D73" s="30" t="s">
        <v>85</v>
      </c>
      <c r="E73" s="27">
        <v>1</v>
      </c>
    </row>
    <row r="74" spans="1:5">
      <c r="A74" s="26" t="s">
        <v>196</v>
      </c>
      <c r="B74" s="27">
        <v>1</v>
      </c>
      <c r="D74" s="30" t="s">
        <v>86</v>
      </c>
      <c r="E74" s="27">
        <v>1</v>
      </c>
    </row>
    <row r="75" spans="1:5">
      <c r="A75" s="26" t="s">
        <v>168</v>
      </c>
      <c r="B75" s="27">
        <v>2</v>
      </c>
      <c r="D75" s="30" t="s">
        <v>76</v>
      </c>
      <c r="E75" s="27">
        <v>1</v>
      </c>
    </row>
    <row r="76" spans="1:5">
      <c r="A76" s="26" t="s">
        <v>178</v>
      </c>
      <c r="B76" s="27">
        <v>1</v>
      </c>
      <c r="D76" s="30" t="s">
        <v>77</v>
      </c>
      <c r="E76" s="27">
        <v>1</v>
      </c>
    </row>
    <row r="77" spans="1:5">
      <c r="A77" s="26" t="s">
        <v>180</v>
      </c>
      <c r="B77" s="27">
        <v>1</v>
      </c>
      <c r="D77" s="30" t="s">
        <v>72</v>
      </c>
      <c r="E77" s="27">
        <v>1</v>
      </c>
    </row>
    <row r="78" spans="1:5">
      <c r="A78" s="26" t="s">
        <v>179</v>
      </c>
      <c r="B78" s="27">
        <v>1</v>
      </c>
      <c r="D78" s="30" t="s">
        <v>73</v>
      </c>
      <c r="E78" s="27">
        <v>1</v>
      </c>
    </row>
    <row r="79" spans="1:5">
      <c r="A79" s="26" t="s">
        <v>183</v>
      </c>
      <c r="B79" s="27">
        <v>2</v>
      </c>
      <c r="D79" s="30" t="s">
        <v>75</v>
      </c>
      <c r="E79" s="27">
        <v>1</v>
      </c>
    </row>
    <row r="80" spans="1:5">
      <c r="A80" s="26" t="s">
        <v>164</v>
      </c>
      <c r="B80" s="27">
        <v>13</v>
      </c>
      <c r="D80" s="30" t="s">
        <v>89</v>
      </c>
      <c r="E80" s="27">
        <v>1</v>
      </c>
    </row>
    <row r="81" spans="1:5">
      <c r="A81" s="26" t="s">
        <v>170</v>
      </c>
      <c r="B81" s="27">
        <v>1</v>
      </c>
      <c r="D81" s="30" t="s">
        <v>87</v>
      </c>
      <c r="E81" s="27">
        <v>1</v>
      </c>
    </row>
    <row r="82" spans="1:5">
      <c r="A82" s="26" t="s">
        <v>169</v>
      </c>
      <c r="B82" s="27">
        <v>1</v>
      </c>
      <c r="D82" s="30" t="s">
        <v>74</v>
      </c>
      <c r="E82" s="27">
        <v>1</v>
      </c>
    </row>
    <row r="83" spans="1:5">
      <c r="A83" s="26" t="s">
        <v>176</v>
      </c>
      <c r="B83" s="27">
        <v>1</v>
      </c>
      <c r="D83" s="30" t="s">
        <v>78</v>
      </c>
      <c r="E83" s="27">
        <v>1</v>
      </c>
    </row>
    <row r="84" spans="1:5">
      <c r="A84" s="26" t="s">
        <v>167</v>
      </c>
      <c r="B84" s="27">
        <v>2</v>
      </c>
      <c r="D84" s="30" t="s">
        <v>71</v>
      </c>
      <c r="E84" s="27">
        <v>1</v>
      </c>
    </row>
    <row r="85" spans="1:5">
      <c r="A85" s="26" t="s">
        <v>174</v>
      </c>
      <c r="B85" s="27">
        <v>7</v>
      </c>
      <c r="D85" s="30" t="s">
        <v>60</v>
      </c>
      <c r="E85" s="27">
        <v>1</v>
      </c>
    </row>
    <row r="86" spans="1:5">
      <c r="A86" s="26" t="s">
        <v>159</v>
      </c>
      <c r="B86" s="27">
        <v>3</v>
      </c>
      <c r="D86" s="30" t="s">
        <v>95</v>
      </c>
      <c r="E86" s="27">
        <v>1</v>
      </c>
    </row>
    <row r="87" spans="1:5">
      <c r="A87" s="26" t="s">
        <v>162</v>
      </c>
      <c r="B87" s="27">
        <v>2</v>
      </c>
      <c r="D87" s="30" t="s">
        <v>92</v>
      </c>
      <c r="E87" s="27">
        <v>1</v>
      </c>
    </row>
    <row r="88" spans="1:5">
      <c r="A88" s="26" t="s">
        <v>204</v>
      </c>
      <c r="B88" s="27">
        <v>115</v>
      </c>
      <c r="D88" s="30" t="s">
        <v>52</v>
      </c>
      <c r="E88" s="27">
        <v>1</v>
      </c>
    </row>
    <row r="89" spans="1:5">
      <c r="D89" s="30" t="s">
        <v>53</v>
      </c>
      <c r="E89" s="27">
        <v>1</v>
      </c>
    </row>
    <row r="90" spans="1:5">
      <c r="D90" s="30" t="s">
        <v>172</v>
      </c>
      <c r="E90" s="27">
        <v>1</v>
      </c>
    </row>
    <row r="91" spans="1:5">
      <c r="D91" s="30" t="s">
        <v>98</v>
      </c>
      <c r="E91" s="27">
        <v>1</v>
      </c>
    </row>
    <row r="92" spans="1:5">
      <c r="D92" s="30" t="s">
        <v>97</v>
      </c>
      <c r="E92" s="27">
        <v>1</v>
      </c>
    </row>
    <row r="93" spans="1:5">
      <c r="D93" s="30" t="s">
        <v>96</v>
      </c>
      <c r="E93" s="27">
        <v>1</v>
      </c>
    </row>
    <row r="94" spans="1:5">
      <c r="D94" s="30" t="s">
        <v>94</v>
      </c>
      <c r="E94" s="27">
        <v>1</v>
      </c>
    </row>
    <row r="95" spans="1:5">
      <c r="D95" s="30" t="s">
        <v>57</v>
      </c>
      <c r="E95" s="27">
        <v>2</v>
      </c>
    </row>
    <row r="96" spans="1:5">
      <c r="D96" s="30" t="s">
        <v>83</v>
      </c>
      <c r="E96" s="27">
        <v>1</v>
      </c>
    </row>
    <row r="97" spans="4:5">
      <c r="D97" s="30" t="s">
        <v>84</v>
      </c>
      <c r="E97" s="27">
        <v>1</v>
      </c>
    </row>
    <row r="98" spans="4:5">
      <c r="D98" s="30" t="s">
        <v>54</v>
      </c>
      <c r="E98" s="27">
        <v>1</v>
      </c>
    </row>
    <row r="99" spans="4:5">
      <c r="D99" s="30" t="s">
        <v>61</v>
      </c>
      <c r="E99" s="27">
        <v>1</v>
      </c>
    </row>
    <row r="100" spans="4:5">
      <c r="D100" s="30" t="s">
        <v>62</v>
      </c>
      <c r="E100" s="27">
        <v>1</v>
      </c>
    </row>
    <row r="101" spans="4:5">
      <c r="D101" s="30" t="s">
        <v>66</v>
      </c>
      <c r="E101" s="27">
        <v>1</v>
      </c>
    </row>
    <row r="102" spans="4:5">
      <c r="D102" s="30" t="s">
        <v>67</v>
      </c>
      <c r="E102" s="27">
        <v>1</v>
      </c>
    </row>
    <row r="103" spans="4:5">
      <c r="D103" s="30" t="s">
        <v>68</v>
      </c>
      <c r="E103" s="27">
        <v>1</v>
      </c>
    </row>
    <row r="104" spans="4:5">
      <c r="D104" s="26" t="s">
        <v>119</v>
      </c>
      <c r="E104" s="27">
        <v>14</v>
      </c>
    </row>
    <row r="105" spans="4:5">
      <c r="D105" s="30" t="s">
        <v>108</v>
      </c>
      <c r="E105" s="27">
        <v>1</v>
      </c>
    </row>
    <row r="106" spans="4:5">
      <c r="D106" s="30" t="s">
        <v>114</v>
      </c>
      <c r="E106" s="27">
        <v>1</v>
      </c>
    </row>
    <row r="107" spans="4:5">
      <c r="D107" s="30" t="s">
        <v>102</v>
      </c>
      <c r="E107" s="27">
        <v>1</v>
      </c>
    </row>
    <row r="108" spans="4:5">
      <c r="D108" s="30" t="s">
        <v>111</v>
      </c>
      <c r="E108" s="27">
        <v>1</v>
      </c>
    </row>
    <row r="109" spans="4:5">
      <c r="D109" s="30" t="s">
        <v>112</v>
      </c>
      <c r="E109" s="27">
        <v>1</v>
      </c>
    </row>
    <row r="110" spans="4:5">
      <c r="D110" s="30" t="s">
        <v>109</v>
      </c>
      <c r="E110" s="27">
        <v>1</v>
      </c>
    </row>
    <row r="111" spans="4:5">
      <c r="D111" s="30" t="s">
        <v>104</v>
      </c>
      <c r="E111" s="27">
        <v>1</v>
      </c>
    </row>
    <row r="112" spans="4:5">
      <c r="D112" s="30" t="s">
        <v>103</v>
      </c>
      <c r="E112" s="27">
        <v>1</v>
      </c>
    </row>
    <row r="113" spans="4:5">
      <c r="D113" s="30" t="s">
        <v>110</v>
      </c>
      <c r="E113" s="27">
        <v>1</v>
      </c>
    </row>
    <row r="114" spans="4:5">
      <c r="D114" s="30" t="s">
        <v>107</v>
      </c>
      <c r="E114" s="27">
        <v>1</v>
      </c>
    </row>
    <row r="115" spans="4:5">
      <c r="D115" s="30" t="s">
        <v>105</v>
      </c>
      <c r="E115" s="27">
        <v>1</v>
      </c>
    </row>
    <row r="116" spans="4:5">
      <c r="D116" s="30" t="s">
        <v>106</v>
      </c>
      <c r="E116" s="27">
        <v>1</v>
      </c>
    </row>
    <row r="117" spans="4:5">
      <c r="D117" s="30" t="s">
        <v>113</v>
      </c>
      <c r="E117" s="27">
        <v>1</v>
      </c>
    </row>
    <row r="118" spans="4:5">
      <c r="D118" s="30" t="s">
        <v>115</v>
      </c>
      <c r="E118" s="27">
        <v>1</v>
      </c>
    </row>
    <row r="119" spans="4:5">
      <c r="D119" s="26" t="s">
        <v>204</v>
      </c>
      <c r="E119" s="27">
        <v>115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2020-10-16T03:25:00Z</dcterms:modified>
</cp:coreProperties>
</file>